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Тази_работна_книга" defaultThemeVersion="153222"/>
  <mc:AlternateContent xmlns:mc="http://schemas.openxmlformats.org/markup-compatibility/2006">
    <mc:Choice Requires="x15">
      <x15ac:absPath xmlns:x15ac="http://schemas.microsoft.com/office/spreadsheetml/2010/11/ac" url="D:\demografski\H_ZAB\"/>
    </mc:Choice>
  </mc:AlternateContent>
  <bookViews>
    <workbookView xWindow="0" yWindow="0" windowWidth="25980" windowHeight="8670" tabRatio="965" activeTab="1"/>
  </bookViews>
  <sheets>
    <sheet name="2024 г. - хоспитализирани" sheetId="59" r:id="rId1"/>
    <sheet name="2024 г. - дневни случаи" sheetId="60" r:id="rId2"/>
    <sheet name="2023 г. - хоспитализирани" sheetId="37" r:id="rId3"/>
    <sheet name="2023 г. - дневни случаи" sheetId="38" r:id="rId4"/>
    <sheet name="2022 г." sheetId="39" r:id="rId5"/>
    <sheet name="2021" sheetId="40" r:id="rId6"/>
    <sheet name="2020 г. " sheetId="41" r:id="rId7"/>
    <sheet name="2019 г." sheetId="42" r:id="rId8"/>
    <sheet name="2018 г." sheetId="43" r:id="rId9"/>
    <sheet name="2017 г." sheetId="44" r:id="rId10"/>
    <sheet name="2016 г." sheetId="45" r:id="rId11"/>
    <sheet name="2015 г." sheetId="46" r:id="rId12"/>
    <sheet name="2014 г." sheetId="47" r:id="rId13"/>
    <sheet name="2013 г." sheetId="48" r:id="rId14"/>
    <sheet name="2012 г." sheetId="49" r:id="rId15"/>
    <sheet name="2011 г." sheetId="50" r:id="rId16"/>
    <sheet name="2010 г." sheetId="51" r:id="rId17"/>
    <sheet name="2009 г." sheetId="52" r:id="rId18"/>
    <sheet name="2008 г." sheetId="53" r:id="rId19"/>
    <sheet name="2007 г." sheetId="54" r:id="rId20"/>
    <sheet name="2006 г." sheetId="55" r:id="rId21"/>
    <sheet name="2005 г." sheetId="56" r:id="rId22"/>
    <sheet name="2004 г." sheetId="57" r:id="rId23"/>
    <sheet name="2003 г." sheetId="58" r:id="rId24"/>
  </sheets>
  <definedNames>
    <definedName name="_xlnm._FilterDatabase" localSheetId="3" hidden="1">'2023 г. - дневни случаи'!#REF!</definedName>
    <definedName name="_xlnm._FilterDatabase" localSheetId="2" hidden="1">'2023 г. - хоспитализирани'!$A$5:$K$61</definedName>
    <definedName name="_xlnm._FilterDatabase" localSheetId="1" hidden="1">'2024 г. - дневни случаи'!#REF!</definedName>
    <definedName name="_xlnm._FilterDatabase" localSheetId="0" hidden="1">'2024 г. - хоспитализирани'!$A$5:$K$61</definedName>
    <definedName name="_xlnm.Print_Area" localSheetId="3">'2023 г. - дневни случаи'!$A$1:$K$2</definedName>
    <definedName name="_xlnm.Print_Area" localSheetId="2">'2023 г. - хоспитализирани'!$A$1:$K$61</definedName>
    <definedName name="_xlnm.Print_Area" localSheetId="1">'2024 г. - дневни случаи'!$A$1:$K$2</definedName>
    <definedName name="_xlnm.Print_Area" localSheetId="0">'2024 г. - хоспитализирани'!$A$1:$K$61</definedName>
    <definedName name="_xlnm.Print_Titles" localSheetId="3">'2023 г. - дневни случаи'!#REF!</definedName>
    <definedName name="_xlnm.Print_Titles" localSheetId="2">'2023 г. - хоспитализирани'!$3:$4</definedName>
    <definedName name="_xlnm.Print_Titles" localSheetId="1">'2024 г. - дневни случаи'!#REF!</definedName>
    <definedName name="_xlnm.Print_Titles" localSheetId="0">'2024 г. - хоспитализирани'!$3:$4</definedName>
  </definedNames>
  <calcPr calcId="162913"/>
</workbook>
</file>

<file path=xl/calcChain.xml><?xml version="1.0" encoding="utf-8"?>
<calcChain xmlns="http://schemas.openxmlformats.org/spreadsheetml/2006/main">
  <c r="D5" i="60" l="1"/>
  <c r="F5" i="60"/>
  <c r="G5" i="60"/>
  <c r="J5" i="60"/>
  <c r="D6" i="60"/>
  <c r="F6" i="60"/>
  <c r="G6" i="60"/>
  <c r="J6" i="60"/>
  <c r="D7" i="60"/>
  <c r="F7" i="60"/>
  <c r="G7" i="60" s="1"/>
  <c r="J7" i="60"/>
  <c r="D8" i="60"/>
  <c r="F8" i="60"/>
  <c r="G8" i="60"/>
  <c r="J8" i="60"/>
  <c r="D9" i="60"/>
  <c r="F9" i="60"/>
  <c r="G9" i="60"/>
  <c r="J9" i="60"/>
  <c r="D10" i="60"/>
  <c r="F10" i="60"/>
  <c r="G10" i="60"/>
  <c r="J10" i="60"/>
  <c r="D11" i="60"/>
  <c r="F11" i="60"/>
  <c r="G11" i="60" s="1"/>
  <c r="J11" i="60"/>
  <c r="D12" i="60"/>
  <c r="F12" i="60"/>
  <c r="G12" i="60"/>
  <c r="J12" i="60"/>
  <c r="D13" i="60"/>
  <c r="F13" i="60"/>
  <c r="G13" i="60"/>
  <c r="J13" i="60"/>
  <c r="D14" i="60"/>
  <c r="F14" i="60"/>
  <c r="G14" i="60" s="1"/>
  <c r="J14" i="60"/>
  <c r="D15" i="60"/>
  <c r="F15" i="60"/>
  <c r="G15" i="60" s="1"/>
  <c r="J15" i="60"/>
  <c r="D16" i="60"/>
  <c r="F16" i="60"/>
  <c r="G16" i="60"/>
  <c r="J16" i="60"/>
  <c r="D17" i="60"/>
  <c r="F17" i="60"/>
  <c r="G17" i="60"/>
  <c r="J17" i="60"/>
  <c r="D18" i="60"/>
  <c r="F18" i="60"/>
  <c r="G18" i="60" s="1"/>
  <c r="J18" i="60"/>
  <c r="D19" i="60"/>
  <c r="F19" i="60"/>
  <c r="G19" i="60" s="1"/>
  <c r="J19" i="60"/>
  <c r="D20" i="60"/>
  <c r="F20" i="60"/>
  <c r="G20" i="60"/>
  <c r="J20" i="60"/>
  <c r="D21" i="60"/>
  <c r="F21" i="60"/>
  <c r="G21" i="60"/>
  <c r="J21" i="60"/>
  <c r="D22" i="60"/>
  <c r="F22" i="60"/>
  <c r="G22" i="60"/>
  <c r="J22" i="60"/>
  <c r="D23" i="60"/>
  <c r="F23" i="60"/>
  <c r="G23" i="60" s="1"/>
  <c r="J23" i="60"/>
  <c r="D24" i="60"/>
  <c r="F24" i="60"/>
  <c r="G24" i="60"/>
  <c r="J24" i="60"/>
  <c r="D25" i="60"/>
  <c r="F25" i="60"/>
  <c r="G25" i="60"/>
  <c r="J25" i="60"/>
  <c r="D26" i="60"/>
  <c r="F26" i="60"/>
  <c r="G26" i="60"/>
  <c r="J26" i="60"/>
  <c r="D27" i="60"/>
  <c r="F27" i="60"/>
  <c r="G27" i="60" s="1"/>
  <c r="J27" i="60"/>
  <c r="D28" i="60"/>
  <c r="F28" i="60"/>
  <c r="G28" i="60"/>
  <c r="J28" i="60"/>
  <c r="D29" i="60"/>
  <c r="F29" i="60"/>
  <c r="G29" i="60"/>
  <c r="J29" i="60"/>
  <c r="D30" i="60"/>
  <c r="F30" i="60"/>
  <c r="G30" i="60" s="1"/>
  <c r="J30" i="60"/>
  <c r="D31" i="60"/>
  <c r="F31" i="60"/>
  <c r="G31" i="60" s="1"/>
  <c r="J31" i="60"/>
  <c r="D32" i="60"/>
  <c r="F32" i="60"/>
  <c r="G32" i="60"/>
  <c r="J32" i="60"/>
  <c r="D33" i="60"/>
  <c r="F33" i="60"/>
  <c r="G33" i="60"/>
  <c r="J33" i="60"/>
  <c r="D34" i="60"/>
  <c r="F34" i="60"/>
  <c r="G34" i="60" s="1"/>
  <c r="J34" i="60"/>
  <c r="D35" i="60"/>
  <c r="F35" i="60"/>
  <c r="G35" i="60" s="1"/>
  <c r="J35" i="60"/>
  <c r="D36" i="60"/>
  <c r="F36" i="60"/>
  <c r="G36" i="60"/>
  <c r="J36" i="60"/>
  <c r="D37" i="60"/>
  <c r="F37" i="60"/>
  <c r="G37" i="60"/>
  <c r="J37" i="60"/>
  <c r="D38" i="60"/>
  <c r="E38" i="60"/>
  <c r="F38" i="60"/>
  <c r="G38" i="60" s="1"/>
  <c r="J38" i="60"/>
  <c r="D39" i="60"/>
  <c r="F39" i="60"/>
  <c r="G39" i="60" s="1"/>
  <c r="J39" i="60"/>
  <c r="D40" i="60"/>
  <c r="F40" i="60"/>
  <c r="G40" i="60"/>
  <c r="J40" i="60"/>
  <c r="D41" i="60"/>
  <c r="F41" i="60"/>
  <c r="G41" i="60"/>
  <c r="J41" i="60"/>
  <c r="D42" i="60"/>
  <c r="E42" i="60"/>
  <c r="F42" i="60"/>
  <c r="G42" i="60" s="1"/>
  <c r="J42" i="60"/>
  <c r="D43" i="60"/>
  <c r="F43" i="60"/>
  <c r="G43" i="60" s="1"/>
  <c r="J43" i="60"/>
  <c r="D44" i="60"/>
  <c r="F44" i="60"/>
  <c r="G44" i="60"/>
  <c r="J44" i="60"/>
  <c r="D45" i="60"/>
  <c r="F45" i="60"/>
  <c r="G45" i="60"/>
  <c r="J45" i="60"/>
  <c r="D46" i="60"/>
  <c r="F46" i="60"/>
  <c r="G46" i="60" s="1"/>
  <c r="J46" i="60"/>
  <c r="D47" i="60"/>
  <c r="F47" i="60"/>
  <c r="G47" i="60" s="1"/>
  <c r="J47" i="60"/>
  <c r="D48" i="60"/>
  <c r="F48" i="60"/>
  <c r="G48" i="60"/>
  <c r="J48" i="60"/>
  <c r="D49" i="60"/>
  <c r="F49" i="60"/>
  <c r="G49" i="60"/>
  <c r="J49" i="60"/>
  <c r="D50" i="60"/>
  <c r="F50" i="60"/>
  <c r="G50" i="60" s="1"/>
  <c r="J50" i="60"/>
  <c r="D51" i="60"/>
  <c r="F51" i="60"/>
  <c r="G51" i="60" s="1"/>
  <c r="J51" i="60"/>
  <c r="D52" i="60"/>
  <c r="F52" i="60"/>
  <c r="G52" i="60"/>
  <c r="J52" i="60"/>
  <c r="D53" i="60"/>
  <c r="F53" i="60"/>
  <c r="G53" i="60"/>
  <c r="J53" i="60"/>
  <c r="D54" i="60"/>
  <c r="E54" i="60"/>
  <c r="F54" i="60"/>
  <c r="G54" i="60"/>
  <c r="J54" i="60"/>
  <c r="D55" i="60"/>
  <c r="F55" i="60"/>
  <c r="G55" i="60" s="1"/>
  <c r="J55" i="60"/>
  <c r="D56" i="60"/>
  <c r="F56" i="60"/>
  <c r="G56" i="60"/>
  <c r="J56" i="60"/>
  <c r="D57" i="60"/>
  <c r="F57" i="60"/>
  <c r="G57" i="60"/>
  <c r="J57" i="60"/>
  <c r="D58" i="60"/>
  <c r="F58" i="60"/>
  <c r="G58" i="60"/>
  <c r="J58" i="60"/>
  <c r="D59" i="60"/>
  <c r="F59" i="60"/>
  <c r="G59" i="60" s="1"/>
  <c r="J59" i="60"/>
  <c r="D60" i="60"/>
  <c r="F60" i="60"/>
  <c r="G60" i="60"/>
  <c r="J60" i="60"/>
  <c r="C61" i="60"/>
  <c r="E34" i="60" s="1"/>
  <c r="D5" i="59"/>
  <c r="F5" i="59"/>
  <c r="G5" i="59"/>
  <c r="J5" i="59"/>
  <c r="D6" i="59"/>
  <c r="F6" i="59"/>
  <c r="G6" i="59" s="1"/>
  <c r="J6" i="59"/>
  <c r="D7" i="59"/>
  <c r="F7" i="59"/>
  <c r="G7" i="59" s="1"/>
  <c r="J7" i="59"/>
  <c r="D8" i="59"/>
  <c r="F8" i="59"/>
  <c r="G8" i="59" s="1"/>
  <c r="J8" i="59"/>
  <c r="D9" i="59"/>
  <c r="F9" i="59"/>
  <c r="G9" i="59"/>
  <c r="J9" i="59"/>
  <c r="D10" i="59"/>
  <c r="F10" i="59"/>
  <c r="G10" i="59"/>
  <c r="J10" i="59"/>
  <c r="D11" i="59"/>
  <c r="F11" i="59"/>
  <c r="G11" i="59" s="1"/>
  <c r="J11" i="59"/>
  <c r="D12" i="59"/>
  <c r="F12" i="59"/>
  <c r="G12" i="59" s="1"/>
  <c r="J12" i="59"/>
  <c r="D13" i="59"/>
  <c r="F13" i="59"/>
  <c r="G13" i="59"/>
  <c r="J13" i="59"/>
  <c r="D14" i="59"/>
  <c r="F14" i="59"/>
  <c r="G14" i="59"/>
  <c r="J14" i="59"/>
  <c r="D15" i="59"/>
  <c r="F15" i="59"/>
  <c r="G15" i="59" s="1"/>
  <c r="J15" i="59"/>
  <c r="D16" i="59"/>
  <c r="F16" i="59"/>
  <c r="G16" i="59" s="1"/>
  <c r="J16" i="59"/>
  <c r="D17" i="59"/>
  <c r="F17" i="59"/>
  <c r="G17" i="59"/>
  <c r="J17" i="59"/>
  <c r="D18" i="59"/>
  <c r="F18" i="59"/>
  <c r="G18" i="59" s="1"/>
  <c r="J18" i="59"/>
  <c r="D19" i="59"/>
  <c r="F19" i="59"/>
  <c r="G19" i="59" s="1"/>
  <c r="J19" i="59"/>
  <c r="D20" i="59"/>
  <c r="F20" i="59"/>
  <c r="G20" i="59" s="1"/>
  <c r="J20" i="59"/>
  <c r="D21" i="59"/>
  <c r="F21" i="59"/>
  <c r="G21" i="59"/>
  <c r="J21" i="59"/>
  <c r="D22" i="59"/>
  <c r="F22" i="59"/>
  <c r="G22" i="59" s="1"/>
  <c r="J22" i="59"/>
  <c r="D23" i="59"/>
  <c r="F23" i="59"/>
  <c r="G23" i="59" s="1"/>
  <c r="J23" i="59"/>
  <c r="D24" i="59"/>
  <c r="F24" i="59"/>
  <c r="G24" i="59" s="1"/>
  <c r="J24" i="59"/>
  <c r="D25" i="59"/>
  <c r="F25" i="59"/>
  <c r="G25" i="59"/>
  <c r="J25" i="59"/>
  <c r="D26" i="59"/>
  <c r="F26" i="59"/>
  <c r="G26" i="59"/>
  <c r="J26" i="59"/>
  <c r="D27" i="59"/>
  <c r="F27" i="59"/>
  <c r="G27" i="59" s="1"/>
  <c r="J27" i="59"/>
  <c r="D28" i="59"/>
  <c r="F28" i="59"/>
  <c r="G28" i="59" s="1"/>
  <c r="J28" i="59"/>
  <c r="D29" i="59"/>
  <c r="F29" i="59"/>
  <c r="G29" i="59"/>
  <c r="J29" i="59"/>
  <c r="D30" i="59"/>
  <c r="F30" i="59"/>
  <c r="G30" i="59"/>
  <c r="J30" i="59"/>
  <c r="D31" i="59"/>
  <c r="F31" i="59"/>
  <c r="G31" i="59" s="1"/>
  <c r="J31" i="59"/>
  <c r="D32" i="59"/>
  <c r="F32" i="59"/>
  <c r="G32" i="59" s="1"/>
  <c r="J32" i="59"/>
  <c r="D33" i="59"/>
  <c r="F33" i="59"/>
  <c r="G33" i="59"/>
  <c r="J33" i="59"/>
  <c r="D34" i="59"/>
  <c r="F34" i="59"/>
  <c r="G34" i="59"/>
  <c r="J34" i="59"/>
  <c r="D35" i="59"/>
  <c r="F35" i="59"/>
  <c r="G35" i="59" s="1"/>
  <c r="J35" i="59"/>
  <c r="D36" i="59"/>
  <c r="F36" i="59"/>
  <c r="G36" i="59" s="1"/>
  <c r="J36" i="59"/>
  <c r="D37" i="59"/>
  <c r="F37" i="59"/>
  <c r="G37" i="59"/>
  <c r="J37" i="59"/>
  <c r="D38" i="59"/>
  <c r="F38" i="59"/>
  <c r="G38" i="59"/>
  <c r="J38" i="59"/>
  <c r="D39" i="59"/>
  <c r="F39" i="59"/>
  <c r="G39" i="59" s="1"/>
  <c r="J39" i="59"/>
  <c r="D40" i="59"/>
  <c r="F40" i="59"/>
  <c r="G40" i="59" s="1"/>
  <c r="J40" i="59"/>
  <c r="D41" i="59"/>
  <c r="F41" i="59"/>
  <c r="G41" i="59"/>
  <c r="J41" i="59"/>
  <c r="D42" i="59"/>
  <c r="F42" i="59"/>
  <c r="G42" i="59"/>
  <c r="J42" i="59"/>
  <c r="D43" i="59"/>
  <c r="F43" i="59"/>
  <c r="G43" i="59" s="1"/>
  <c r="J43" i="59"/>
  <c r="D44" i="59"/>
  <c r="F44" i="59"/>
  <c r="G44" i="59" s="1"/>
  <c r="J44" i="59"/>
  <c r="D45" i="59"/>
  <c r="F45" i="59"/>
  <c r="G45" i="59"/>
  <c r="J45" i="59"/>
  <c r="D46" i="59"/>
  <c r="F46" i="59"/>
  <c r="G46" i="59"/>
  <c r="J46" i="59"/>
  <c r="D47" i="59"/>
  <c r="F47" i="59"/>
  <c r="G47" i="59" s="1"/>
  <c r="J47" i="59"/>
  <c r="D48" i="59"/>
  <c r="F48" i="59"/>
  <c r="G48" i="59" s="1"/>
  <c r="J48" i="59"/>
  <c r="D49" i="59"/>
  <c r="F49" i="59"/>
  <c r="G49" i="59"/>
  <c r="J49" i="59"/>
  <c r="D50" i="59"/>
  <c r="F50" i="59"/>
  <c r="G50" i="59"/>
  <c r="J50" i="59"/>
  <c r="D51" i="59"/>
  <c r="F51" i="59"/>
  <c r="G51" i="59" s="1"/>
  <c r="J51" i="59"/>
  <c r="D52" i="59"/>
  <c r="F52" i="59"/>
  <c r="G52" i="59" s="1"/>
  <c r="J52" i="59"/>
  <c r="D53" i="59"/>
  <c r="F53" i="59"/>
  <c r="G53" i="59"/>
  <c r="J53" i="59"/>
  <c r="D54" i="59"/>
  <c r="F54" i="59"/>
  <c r="G54" i="59" s="1"/>
  <c r="J54" i="59"/>
  <c r="D55" i="59"/>
  <c r="F55" i="59"/>
  <c r="G55" i="59" s="1"/>
  <c r="J55" i="59"/>
  <c r="D56" i="59"/>
  <c r="F56" i="59"/>
  <c r="G56" i="59" s="1"/>
  <c r="J56" i="59"/>
  <c r="D57" i="59"/>
  <c r="F57" i="59"/>
  <c r="G57" i="59"/>
  <c r="J57" i="59"/>
  <c r="D58" i="59"/>
  <c r="F58" i="59"/>
  <c r="G58" i="59" s="1"/>
  <c r="J58" i="59"/>
  <c r="D59" i="59"/>
  <c r="F59" i="59"/>
  <c r="G59" i="59" s="1"/>
  <c r="J59" i="59"/>
  <c r="D60" i="59"/>
  <c r="G60" i="59"/>
  <c r="J60" i="59"/>
  <c r="C61" i="59"/>
  <c r="E6" i="59" s="1"/>
  <c r="E50" i="60" l="1"/>
  <c r="E6" i="60"/>
  <c r="E14" i="60"/>
  <c r="E18" i="60"/>
  <c r="E30" i="60"/>
  <c r="E5" i="60"/>
  <c r="E9" i="60"/>
  <c r="E13" i="60"/>
  <c r="E17" i="60"/>
  <c r="E21" i="60"/>
  <c r="E25" i="60"/>
  <c r="E29" i="60"/>
  <c r="E33" i="60"/>
  <c r="E37" i="60"/>
  <c r="E41" i="60"/>
  <c r="E45" i="60"/>
  <c r="E49" i="60"/>
  <c r="E53" i="60"/>
  <c r="E57" i="60"/>
  <c r="D61" i="60"/>
  <c r="E15" i="60"/>
  <c r="E19" i="60"/>
  <c r="E23" i="60"/>
  <c r="E35" i="60"/>
  <c r="E43" i="60"/>
  <c r="E47" i="60"/>
  <c r="E55" i="60"/>
  <c r="E22" i="60"/>
  <c r="E26" i="60"/>
  <c r="E8" i="60"/>
  <c r="E12" i="60"/>
  <c r="E16" i="60"/>
  <c r="E20" i="60"/>
  <c r="E24" i="60"/>
  <c r="E28" i="60"/>
  <c r="E32" i="60"/>
  <c r="E36" i="60"/>
  <c r="E40" i="60"/>
  <c r="E44" i="60"/>
  <c r="E48" i="60"/>
  <c r="E52" i="60"/>
  <c r="E56" i="60"/>
  <c r="E60" i="60"/>
  <c r="E7" i="60"/>
  <c r="E11" i="60"/>
  <c r="E27" i="60"/>
  <c r="E31" i="60"/>
  <c r="E39" i="60"/>
  <c r="E51" i="60"/>
  <c r="E59" i="60"/>
  <c r="E10" i="60"/>
  <c r="E58" i="60"/>
  <c r="F61" i="60"/>
  <c r="E46" i="60"/>
  <c r="E55" i="59"/>
  <c r="E47" i="59"/>
  <c r="E43" i="59"/>
  <c r="E39" i="59"/>
  <c r="E23" i="59"/>
  <c r="E19" i="59"/>
  <c r="E15" i="59"/>
  <c r="E11" i="59"/>
  <c r="E7" i="59"/>
  <c r="E60" i="59"/>
  <c r="E56" i="59"/>
  <c r="E52" i="59"/>
  <c r="E48" i="59"/>
  <c r="E44" i="59"/>
  <c r="E40" i="59"/>
  <c r="E36" i="59"/>
  <c r="E32" i="59"/>
  <c r="E28" i="59"/>
  <c r="E24" i="59"/>
  <c r="E20" i="59"/>
  <c r="E16" i="59"/>
  <c r="E12" i="59"/>
  <c r="E8" i="59"/>
  <c r="E59" i="59"/>
  <c r="E51" i="59"/>
  <c r="E35" i="59"/>
  <c r="E31" i="59"/>
  <c r="E27" i="59"/>
  <c r="F61" i="59"/>
  <c r="E57" i="59"/>
  <c r="E53" i="59"/>
  <c r="E49" i="59"/>
  <c r="E45" i="59"/>
  <c r="E41" i="59"/>
  <c r="E37" i="59"/>
  <c r="E33" i="59"/>
  <c r="E29" i="59"/>
  <c r="E25" i="59"/>
  <c r="E21" i="59"/>
  <c r="E17" i="59"/>
  <c r="E13" i="59"/>
  <c r="E9" i="59"/>
  <c r="E5" i="59"/>
  <c r="D61" i="59"/>
  <c r="E58" i="59"/>
  <c r="E54" i="59"/>
  <c r="E50" i="59"/>
  <c r="E46" i="59"/>
  <c r="E42" i="59"/>
  <c r="E38" i="59"/>
  <c r="E34" i="59"/>
  <c r="E30" i="59"/>
  <c r="E26" i="59"/>
  <c r="E22" i="59"/>
  <c r="E18" i="59"/>
  <c r="E14" i="59"/>
  <c r="E10" i="59"/>
  <c r="F61" i="38"/>
  <c r="H54" i="38" s="1"/>
  <c r="C61" i="38"/>
  <c r="E53" i="38" s="1"/>
  <c r="I60" i="38"/>
  <c r="J60" i="38" s="1"/>
  <c r="G60" i="38"/>
  <c r="D60" i="38"/>
  <c r="I59" i="38"/>
  <c r="J59" i="38" s="1"/>
  <c r="H59" i="38"/>
  <c r="G59" i="38"/>
  <c r="D59" i="38"/>
  <c r="I58" i="38"/>
  <c r="J58" i="38" s="1"/>
  <c r="G58" i="38"/>
  <c r="D58" i="38"/>
  <c r="I57" i="38"/>
  <c r="J57" i="38"/>
  <c r="G57" i="38"/>
  <c r="D57" i="38"/>
  <c r="I56" i="38"/>
  <c r="J56" i="38" s="1"/>
  <c r="H56" i="38"/>
  <c r="G56" i="38"/>
  <c r="D56" i="38"/>
  <c r="I55" i="38"/>
  <c r="J55" i="38" s="1"/>
  <c r="H55" i="38"/>
  <c r="G55" i="38"/>
  <c r="D55" i="38"/>
  <c r="I54" i="38"/>
  <c r="J54" i="38" s="1"/>
  <c r="G54" i="38"/>
  <c r="E54" i="38"/>
  <c r="D54" i="38"/>
  <c r="I53" i="38"/>
  <c r="J53" i="38" s="1"/>
  <c r="H53" i="38"/>
  <c r="G53" i="38"/>
  <c r="D53" i="38"/>
  <c r="I52" i="38"/>
  <c r="J52" i="38" s="1"/>
  <c r="H52" i="38"/>
  <c r="G52" i="38"/>
  <c r="D52" i="38"/>
  <c r="I51" i="38"/>
  <c r="J51" i="38" s="1"/>
  <c r="H51" i="38"/>
  <c r="G51" i="38"/>
  <c r="D51" i="38"/>
  <c r="I50" i="38"/>
  <c r="J50" i="38" s="1"/>
  <c r="H50" i="38"/>
  <c r="G50" i="38"/>
  <c r="D50" i="38"/>
  <c r="I49" i="38"/>
  <c r="J49" i="38" s="1"/>
  <c r="H49" i="38"/>
  <c r="G49" i="38"/>
  <c r="D49" i="38"/>
  <c r="I48" i="38"/>
  <c r="J48" i="38" s="1"/>
  <c r="H48" i="38"/>
  <c r="G48" i="38"/>
  <c r="D48" i="38"/>
  <c r="I47" i="38"/>
  <c r="J47" i="38"/>
  <c r="H47" i="38"/>
  <c r="G47" i="38"/>
  <c r="D47" i="38"/>
  <c r="I46" i="38"/>
  <c r="J46" i="38" s="1"/>
  <c r="H46" i="38"/>
  <c r="G46" i="38"/>
  <c r="E46" i="38"/>
  <c r="D46" i="38"/>
  <c r="I45" i="38"/>
  <c r="J45" i="38" s="1"/>
  <c r="H45" i="38"/>
  <c r="G45" i="38"/>
  <c r="E45" i="38"/>
  <c r="D45" i="38"/>
  <c r="I44" i="38"/>
  <c r="J44" i="38" s="1"/>
  <c r="H44" i="38"/>
  <c r="G44" i="38"/>
  <c r="D44" i="38"/>
  <c r="I43" i="38"/>
  <c r="J43" i="38"/>
  <c r="H43" i="38"/>
  <c r="G43" i="38"/>
  <c r="D43" i="38"/>
  <c r="I42" i="38"/>
  <c r="J42" i="38" s="1"/>
  <c r="H42" i="38"/>
  <c r="G42" i="38"/>
  <c r="D42" i="38"/>
  <c r="I41" i="38"/>
  <c r="J41" i="38"/>
  <c r="H41" i="38"/>
  <c r="G41" i="38"/>
  <c r="D41" i="38"/>
  <c r="I40" i="38"/>
  <c r="J40" i="38"/>
  <c r="H40" i="38"/>
  <c r="G40" i="38"/>
  <c r="D40" i="38"/>
  <c r="I39" i="38"/>
  <c r="J39" i="38"/>
  <c r="H39" i="38"/>
  <c r="G39" i="38"/>
  <c r="D39" i="38"/>
  <c r="I38" i="38"/>
  <c r="J38" i="38" s="1"/>
  <c r="H38" i="38"/>
  <c r="G38" i="38"/>
  <c r="D38" i="38"/>
  <c r="I37" i="38"/>
  <c r="J37" i="38"/>
  <c r="H37" i="38"/>
  <c r="G37" i="38"/>
  <c r="E37" i="38"/>
  <c r="D37" i="38"/>
  <c r="I36" i="38"/>
  <c r="J36" i="38" s="1"/>
  <c r="H36" i="38"/>
  <c r="G36" i="38"/>
  <c r="D36" i="38"/>
  <c r="I35" i="38"/>
  <c r="J35" i="38"/>
  <c r="H35" i="38"/>
  <c r="G35" i="38"/>
  <c r="D35" i="38"/>
  <c r="I34" i="38"/>
  <c r="J34" i="38" s="1"/>
  <c r="H34" i="38"/>
  <c r="G34" i="38"/>
  <c r="D34" i="38"/>
  <c r="I33" i="38"/>
  <c r="J33" i="38"/>
  <c r="H33" i="38"/>
  <c r="G33" i="38"/>
  <c r="D33" i="38"/>
  <c r="I32" i="38"/>
  <c r="J32" i="38" s="1"/>
  <c r="H32" i="38"/>
  <c r="G32" i="38"/>
  <c r="D32" i="38"/>
  <c r="I31" i="38"/>
  <c r="J31" i="38" s="1"/>
  <c r="H31" i="38"/>
  <c r="G31" i="38"/>
  <c r="D31" i="38"/>
  <c r="I30" i="38"/>
  <c r="J30" i="38" s="1"/>
  <c r="H30" i="38"/>
  <c r="G30" i="38"/>
  <c r="D30" i="38"/>
  <c r="I29" i="38"/>
  <c r="J29" i="38" s="1"/>
  <c r="H29" i="38"/>
  <c r="G29" i="38"/>
  <c r="D29" i="38"/>
  <c r="I28" i="38"/>
  <c r="J28" i="38"/>
  <c r="H28" i="38"/>
  <c r="G28" i="38"/>
  <c r="D28" i="38"/>
  <c r="I27" i="38"/>
  <c r="J27" i="38" s="1"/>
  <c r="H27" i="38"/>
  <c r="G27" i="38"/>
  <c r="D27" i="38"/>
  <c r="I26" i="38"/>
  <c r="J26" i="38" s="1"/>
  <c r="H26" i="38"/>
  <c r="G26" i="38"/>
  <c r="D26" i="38"/>
  <c r="I25" i="38"/>
  <c r="J25" i="38" s="1"/>
  <c r="H25" i="38"/>
  <c r="G25" i="38"/>
  <c r="D25" i="38"/>
  <c r="I24" i="38"/>
  <c r="J24" i="38" s="1"/>
  <c r="H24" i="38"/>
  <c r="G24" i="38"/>
  <c r="D24" i="38"/>
  <c r="I23" i="38"/>
  <c r="J23" i="38"/>
  <c r="H23" i="38"/>
  <c r="G23" i="38"/>
  <c r="D23" i="38"/>
  <c r="I22" i="38"/>
  <c r="J22" i="38"/>
  <c r="H22" i="38"/>
  <c r="G22" i="38"/>
  <c r="E22" i="38"/>
  <c r="D22" i="38"/>
  <c r="J21" i="38"/>
  <c r="I21" i="38"/>
  <c r="H21" i="38"/>
  <c r="G21" i="38"/>
  <c r="D21" i="38"/>
  <c r="I20" i="38"/>
  <c r="J20" i="38" s="1"/>
  <c r="H20" i="38"/>
  <c r="G20" i="38"/>
  <c r="D20" i="38"/>
  <c r="I19" i="38"/>
  <c r="J19" i="38" s="1"/>
  <c r="H19" i="38"/>
  <c r="G19" i="38"/>
  <c r="D19" i="38"/>
  <c r="J18" i="38"/>
  <c r="I18" i="38"/>
  <c r="H18" i="38"/>
  <c r="G18" i="38"/>
  <c r="D18" i="38"/>
  <c r="I17" i="38"/>
  <c r="J17" i="38"/>
  <c r="H17" i="38"/>
  <c r="G17" i="38"/>
  <c r="D17" i="38"/>
  <c r="I16" i="38"/>
  <c r="J16" i="38"/>
  <c r="H16" i="38"/>
  <c r="G16" i="38"/>
  <c r="D16" i="38"/>
  <c r="I15" i="38"/>
  <c r="J15" i="38"/>
  <c r="H15" i="38"/>
  <c r="G15" i="38"/>
  <c r="D15" i="38"/>
  <c r="I14" i="38"/>
  <c r="J14" i="38"/>
  <c r="H14" i="38"/>
  <c r="G14" i="38"/>
  <c r="D14" i="38"/>
  <c r="I13" i="38"/>
  <c r="J13" i="38" s="1"/>
  <c r="H13" i="38"/>
  <c r="G13" i="38"/>
  <c r="D13" i="38"/>
  <c r="I12" i="38"/>
  <c r="J12" i="38"/>
  <c r="H12" i="38"/>
  <c r="G12" i="38"/>
  <c r="D12" i="38"/>
  <c r="I11" i="38"/>
  <c r="J11" i="38" s="1"/>
  <c r="H11" i="38"/>
  <c r="G11" i="38"/>
  <c r="D11" i="38"/>
  <c r="I10" i="38"/>
  <c r="J10" i="38" s="1"/>
  <c r="H10" i="38"/>
  <c r="G10" i="38"/>
  <c r="D10" i="38"/>
  <c r="I9" i="38"/>
  <c r="J9" i="38" s="1"/>
  <c r="H9" i="38"/>
  <c r="G9" i="38"/>
  <c r="D9" i="38"/>
  <c r="I8" i="38"/>
  <c r="J8" i="38"/>
  <c r="H8" i="38"/>
  <c r="G8" i="38"/>
  <c r="D8" i="38"/>
  <c r="I7" i="38"/>
  <c r="J7" i="38"/>
  <c r="H7" i="38"/>
  <c r="G7" i="38"/>
  <c r="E7" i="38"/>
  <c r="D7" i="38"/>
  <c r="J6" i="38"/>
  <c r="I6" i="38"/>
  <c r="H6" i="38"/>
  <c r="G6" i="38"/>
  <c r="D6" i="38"/>
  <c r="I5" i="38"/>
  <c r="J5" i="38" s="1"/>
  <c r="H5" i="38"/>
  <c r="G5" i="38"/>
  <c r="D5" i="38"/>
  <c r="F61" i="37"/>
  <c r="G61" i="37" s="1"/>
  <c r="C61" i="37"/>
  <c r="E27" i="37" s="1"/>
  <c r="I60" i="37"/>
  <c r="J60" i="37" s="1"/>
  <c r="I59" i="37"/>
  <c r="J59" i="37"/>
  <c r="I58" i="37"/>
  <c r="J58" i="37" s="1"/>
  <c r="I57" i="37"/>
  <c r="J57" i="37" s="1"/>
  <c r="I56" i="37"/>
  <c r="J56" i="37" s="1"/>
  <c r="I55" i="37"/>
  <c r="J55" i="37"/>
  <c r="I54" i="37"/>
  <c r="J54" i="37" s="1"/>
  <c r="I53" i="37"/>
  <c r="J53" i="37" s="1"/>
  <c r="I52" i="37"/>
  <c r="J52" i="37" s="1"/>
  <c r="I51" i="37"/>
  <c r="J51" i="37"/>
  <c r="I50" i="37"/>
  <c r="J50" i="37" s="1"/>
  <c r="I49" i="37"/>
  <c r="J49" i="37" s="1"/>
  <c r="I48" i="37"/>
  <c r="J48" i="37" s="1"/>
  <c r="I47" i="37"/>
  <c r="J47" i="37"/>
  <c r="I46" i="37"/>
  <c r="J46" i="37" s="1"/>
  <c r="I45" i="37"/>
  <c r="J45" i="37" s="1"/>
  <c r="I44" i="37"/>
  <c r="J44" i="37" s="1"/>
  <c r="I43" i="37"/>
  <c r="I42" i="37"/>
  <c r="J42" i="37" s="1"/>
  <c r="I41" i="37"/>
  <c r="J41" i="37"/>
  <c r="I40" i="37"/>
  <c r="J40" i="37"/>
  <c r="I39" i="37"/>
  <c r="J39" i="37" s="1"/>
  <c r="I38" i="37"/>
  <c r="J38" i="37" s="1"/>
  <c r="I37" i="37"/>
  <c r="J37" i="37"/>
  <c r="I36" i="37"/>
  <c r="J36" i="37"/>
  <c r="I35" i="37"/>
  <c r="J35" i="37" s="1"/>
  <c r="I34" i="37"/>
  <c r="J34" i="37" s="1"/>
  <c r="I33" i="37"/>
  <c r="J33" i="37"/>
  <c r="I32" i="37"/>
  <c r="J32" i="37"/>
  <c r="I31" i="37"/>
  <c r="J31" i="37" s="1"/>
  <c r="I30" i="37"/>
  <c r="J30" i="37" s="1"/>
  <c r="I29" i="37"/>
  <c r="J29" i="37"/>
  <c r="I28" i="37"/>
  <c r="I27" i="37"/>
  <c r="J27" i="37" s="1"/>
  <c r="I26" i="37"/>
  <c r="J26" i="37" s="1"/>
  <c r="I25" i="37"/>
  <c r="J25" i="37" s="1"/>
  <c r="I24" i="37"/>
  <c r="J24" i="37"/>
  <c r="I23" i="37"/>
  <c r="J23" i="37"/>
  <c r="I22" i="37"/>
  <c r="J22" i="37" s="1"/>
  <c r="I21" i="37"/>
  <c r="J21" i="37" s="1"/>
  <c r="I20" i="37"/>
  <c r="I19" i="37"/>
  <c r="J19" i="37" s="1"/>
  <c r="I18" i="37"/>
  <c r="J18" i="37"/>
  <c r="I17" i="37"/>
  <c r="J17" i="37" s="1"/>
  <c r="I16" i="37"/>
  <c r="J16" i="37" s="1"/>
  <c r="I15" i="37"/>
  <c r="J15" i="37"/>
  <c r="I14" i="37"/>
  <c r="J14" i="37"/>
  <c r="I13" i="37"/>
  <c r="J13" i="37" s="1"/>
  <c r="I12" i="37"/>
  <c r="J12" i="37" s="1"/>
  <c r="I11" i="37"/>
  <c r="J11" i="37"/>
  <c r="I10" i="37"/>
  <c r="J10" i="37"/>
  <c r="I9" i="37"/>
  <c r="J9" i="37" s="1"/>
  <c r="I8" i="37"/>
  <c r="J8" i="37" s="1"/>
  <c r="I7" i="37"/>
  <c r="J7" i="37"/>
  <c r="I6" i="37"/>
  <c r="J6" i="37"/>
  <c r="I5" i="37"/>
  <c r="J5" i="37" s="1"/>
  <c r="D53" i="37"/>
  <c r="G51" i="37"/>
  <c r="G43" i="37"/>
  <c r="G26" i="37"/>
  <c r="G11" i="37"/>
  <c r="G10" i="37"/>
  <c r="D58" i="37"/>
  <c r="G57" i="37"/>
  <c r="G54" i="37"/>
  <c r="G53" i="37"/>
  <c r="G38" i="37"/>
  <c r="G17" i="37"/>
  <c r="G15" i="37"/>
  <c r="D8" i="37"/>
  <c r="D16" i="37"/>
  <c r="D45" i="37"/>
  <c r="D40" i="37"/>
  <c r="D24" i="37"/>
  <c r="G29" i="37"/>
  <c r="G23" i="37"/>
  <c r="G30" i="37"/>
  <c r="G33" i="37"/>
  <c r="G55" i="37"/>
  <c r="G49" i="37"/>
  <c r="G6" i="37"/>
  <c r="G9" i="37"/>
  <c r="G31" i="37"/>
  <c r="G32" i="37"/>
  <c r="G16" i="37"/>
  <c r="G59" i="37"/>
  <c r="G46" i="37"/>
  <c r="G58" i="37"/>
  <c r="G52" i="37"/>
  <c r="G47" i="37"/>
  <c r="G40" i="37"/>
  <c r="G37" i="37"/>
  <c r="G35" i="37"/>
  <c r="G27" i="37"/>
  <c r="G21" i="37"/>
  <c r="G18" i="37"/>
  <c r="G14" i="37"/>
  <c r="G12" i="37"/>
  <c r="G5" i="37"/>
  <c r="G19" i="37"/>
  <c r="G39" i="37"/>
  <c r="G42" i="37"/>
  <c r="G25" i="37"/>
  <c r="G13" i="37"/>
  <c r="G36" i="37"/>
  <c r="G60" i="37"/>
  <c r="G34" i="37"/>
  <c r="G56" i="37"/>
  <c r="G44" i="37"/>
  <c r="G50" i="37"/>
  <c r="G28" i="37"/>
  <c r="D38" i="37"/>
  <c r="D46" i="37"/>
  <c r="G22" i="37"/>
  <c r="D36" i="37"/>
  <c r="D11" i="37"/>
  <c r="D32" i="37"/>
  <c r="D9" i="37"/>
  <c r="D25" i="37"/>
  <c r="D35" i="37"/>
  <c r="D44" i="37"/>
  <c r="D15" i="37"/>
  <c r="D26" i="37"/>
  <c r="D18" i="37"/>
  <c r="D47" i="37"/>
  <c r="D54" i="37"/>
  <c r="G45" i="37"/>
  <c r="D19" i="37"/>
  <c r="D39" i="37"/>
  <c r="D49" i="37"/>
  <c r="D55" i="37"/>
  <c r="D48" i="37"/>
  <c r="D5" i="37"/>
  <c r="D50" i="37"/>
  <c r="D27" i="37"/>
  <c r="D60" i="37"/>
  <c r="D6" i="37"/>
  <c r="D33" i="37"/>
  <c r="D14" i="37"/>
  <c r="D21" i="37"/>
  <c r="D7" i="37"/>
  <c r="D31" i="37"/>
  <c r="D41" i="37"/>
  <c r="D52" i="37"/>
  <c r="D57" i="37"/>
  <c r="D34" i="37"/>
  <c r="D22" i="37"/>
  <c r="G7" i="37"/>
  <c r="D42" i="37"/>
  <c r="D10" i="37"/>
  <c r="D30" i="37"/>
  <c r="G8" i="37"/>
  <c r="D59" i="37"/>
  <c r="G41" i="37"/>
  <c r="G20" i="37"/>
  <c r="D23" i="37"/>
  <c r="D56" i="37"/>
  <c r="D37" i="37"/>
  <c r="D17" i="37"/>
  <c r="G48" i="37"/>
  <c r="J43" i="37"/>
  <c r="D43" i="37"/>
  <c r="D29" i="37"/>
  <c r="D51" i="37"/>
  <c r="D13" i="37"/>
  <c r="J20" i="37"/>
  <c r="D20" i="37"/>
  <c r="G24" i="37"/>
  <c r="J28" i="37"/>
  <c r="D28" i="37"/>
  <c r="D12" i="37"/>
  <c r="H53" i="37"/>
  <c r="H45" i="37"/>
  <c r="H37" i="37"/>
  <c r="H29" i="37"/>
  <c r="H21" i="37"/>
  <c r="H52" i="37"/>
  <c r="H44" i="37"/>
  <c r="H36" i="37"/>
  <c r="H28" i="37"/>
  <c r="H20" i="37"/>
  <c r="H51" i="37"/>
  <c r="H43" i="37"/>
  <c r="H35" i="37"/>
  <c r="H27" i="37"/>
  <c r="H19" i="37"/>
  <c r="H42" i="37"/>
  <c r="H34" i="37"/>
  <c r="H26" i="37"/>
  <c r="H18" i="37"/>
  <c r="H10" i="37"/>
  <c r="H32" i="37"/>
  <c r="H24" i="37"/>
  <c r="H16" i="37"/>
  <c r="H8" i="37"/>
  <c r="H55" i="37"/>
  <c r="H23" i="37"/>
  <c r="H15" i="37"/>
  <c r="H7" i="37"/>
  <c r="H54" i="37"/>
  <c r="H46" i="37"/>
  <c r="H14" i="37"/>
  <c r="H6" i="37"/>
  <c r="H57" i="37"/>
  <c r="H49" i="37"/>
  <c r="H41" i="37"/>
  <c r="H17" i="37"/>
  <c r="H9" i="37"/>
  <c r="H22" i="37"/>
  <c r="H31" i="37"/>
  <c r="H40" i="37"/>
  <c r="H50" i="37"/>
  <c r="H59" i="37"/>
  <c r="H60" i="37"/>
  <c r="H25" i="37"/>
  <c r="H30" i="37"/>
  <c r="H39" i="37"/>
  <c r="H48" i="37"/>
  <c r="H58" i="37"/>
  <c r="H5" i="37"/>
  <c r="H33" i="37"/>
  <c r="H38" i="37"/>
  <c r="H47" i="37"/>
  <c r="H56" i="37"/>
  <c r="H11" i="37"/>
  <c r="H12" i="37"/>
  <c r="H13" i="37"/>
  <c r="H58" i="38"/>
  <c r="H57" i="38"/>
  <c r="G61" i="38"/>
  <c r="H60" i="38"/>
  <c r="E23" i="38"/>
  <c r="E39" i="38"/>
  <c r="E36" i="38"/>
  <c r="E52" i="38"/>
  <c r="E43" i="38"/>
  <c r="E59" i="38"/>
  <c r="E50" i="38"/>
  <c r="E9" i="38"/>
  <c r="E57" i="38"/>
  <c r="E8" i="38"/>
  <c r="E23" i="37"/>
  <c r="E57" i="37"/>
  <c r="E6" i="37"/>
  <c r="E21" i="37"/>
  <c r="E13" i="37"/>
  <c r="E29" i="37"/>
  <c r="E9" i="37"/>
  <c r="E38" i="37"/>
  <c r="E52" i="37"/>
  <c r="E54" i="37"/>
  <c r="E43" i="37"/>
  <c r="E44" i="37"/>
  <c r="E47" i="37"/>
  <c r="E55" i="37"/>
  <c r="H5" i="60" l="1"/>
  <c r="H13" i="60"/>
  <c r="H17" i="60"/>
  <c r="H25" i="60"/>
  <c r="H8" i="60"/>
  <c r="H12" i="60"/>
  <c r="H16" i="60"/>
  <c r="H20" i="60"/>
  <c r="H24" i="60"/>
  <c r="H28" i="60"/>
  <c r="H32" i="60"/>
  <c r="H36" i="60"/>
  <c r="H40" i="60"/>
  <c r="H44" i="60"/>
  <c r="H48" i="60"/>
  <c r="H52" i="60"/>
  <c r="H56" i="60"/>
  <c r="H60" i="60"/>
  <c r="H26" i="60"/>
  <c r="H30" i="60"/>
  <c r="H38" i="60"/>
  <c r="H50" i="60"/>
  <c r="G61" i="60"/>
  <c r="H9" i="60"/>
  <c r="H21" i="60"/>
  <c r="H29" i="60"/>
  <c r="H7" i="60"/>
  <c r="H11" i="60"/>
  <c r="H15" i="60"/>
  <c r="H19" i="60"/>
  <c r="H23" i="60"/>
  <c r="H27" i="60"/>
  <c r="H31" i="60"/>
  <c r="H35" i="60"/>
  <c r="H39" i="60"/>
  <c r="H43" i="60"/>
  <c r="H47" i="60"/>
  <c r="H51" i="60"/>
  <c r="H55" i="60"/>
  <c r="H59" i="60"/>
  <c r="H6" i="60"/>
  <c r="H10" i="60"/>
  <c r="H14" i="60"/>
  <c r="H18" i="60"/>
  <c r="H22" i="60"/>
  <c r="H34" i="60"/>
  <c r="H42" i="60"/>
  <c r="H46" i="60"/>
  <c r="H54" i="60"/>
  <c r="H58" i="60"/>
  <c r="H41" i="60"/>
  <c r="H53" i="60"/>
  <c r="H45" i="60"/>
  <c r="H57" i="60"/>
  <c r="H33" i="60"/>
  <c r="H49" i="60"/>
  <c r="H37" i="60"/>
  <c r="I61" i="60"/>
  <c r="H5" i="59"/>
  <c r="H9" i="59"/>
  <c r="H13" i="59"/>
  <c r="H17" i="59"/>
  <c r="H21" i="59"/>
  <c r="H25" i="59"/>
  <c r="H29" i="59"/>
  <c r="H33" i="59"/>
  <c r="H37" i="59"/>
  <c r="H41" i="59"/>
  <c r="H45" i="59"/>
  <c r="H49" i="59"/>
  <c r="H53" i="59"/>
  <c r="H57" i="59"/>
  <c r="H60" i="59"/>
  <c r="H50" i="59"/>
  <c r="H54" i="59"/>
  <c r="H58" i="59"/>
  <c r="H8" i="59"/>
  <c r="H12" i="59"/>
  <c r="H16" i="59"/>
  <c r="H20" i="59"/>
  <c r="H24" i="59"/>
  <c r="H28" i="59"/>
  <c r="H32" i="59"/>
  <c r="H36" i="59"/>
  <c r="H40" i="59"/>
  <c r="H44" i="59"/>
  <c r="H48" i="59"/>
  <c r="H52" i="59"/>
  <c r="H56" i="59"/>
  <c r="H18" i="59"/>
  <c r="H22" i="59"/>
  <c r="H38" i="59"/>
  <c r="H42" i="59"/>
  <c r="H7" i="59"/>
  <c r="H11" i="59"/>
  <c r="H15" i="59"/>
  <c r="H19" i="59"/>
  <c r="H23" i="59"/>
  <c r="H27" i="59"/>
  <c r="H31" i="59"/>
  <c r="H35" i="59"/>
  <c r="H39" i="59"/>
  <c r="H43" i="59"/>
  <c r="H47" i="59"/>
  <c r="H51" i="59"/>
  <c r="H55" i="59"/>
  <c r="H59" i="59"/>
  <c r="G61" i="59"/>
  <c r="H6" i="59"/>
  <c r="H10" i="59"/>
  <c r="H14" i="59"/>
  <c r="H26" i="59"/>
  <c r="H30" i="59"/>
  <c r="H34" i="59"/>
  <c r="H46" i="59"/>
  <c r="I61" i="59"/>
  <c r="E25" i="37"/>
  <c r="E31" i="37"/>
  <c r="E12" i="37"/>
  <c r="E49" i="37"/>
  <c r="E58" i="37"/>
  <c r="E7" i="37"/>
  <c r="E37" i="37"/>
  <c r="E32" i="38"/>
  <c r="E33" i="38"/>
  <c r="E26" i="38"/>
  <c r="E19" i="38"/>
  <c r="E12" i="38"/>
  <c r="D61" i="38"/>
  <c r="E15" i="38"/>
  <c r="E22" i="37"/>
  <c r="E48" i="37"/>
  <c r="E28" i="37"/>
  <c r="E19" i="37"/>
  <c r="E5" i="37"/>
  <c r="E14" i="37"/>
  <c r="E34" i="37"/>
  <c r="E24" i="38"/>
  <c r="E25" i="38"/>
  <c r="E18" i="38"/>
  <c r="E11" i="38"/>
  <c r="E55" i="38"/>
  <c r="E5" i="38"/>
  <c r="E29" i="38"/>
  <c r="E38" i="38"/>
  <c r="E39" i="37"/>
  <c r="E8" i="37"/>
  <c r="E10" i="37"/>
  <c r="I61" i="37"/>
  <c r="E56" i="37"/>
  <c r="E35" i="37"/>
  <c r="E60" i="37"/>
  <c r="E16" i="38"/>
  <c r="E17" i="38"/>
  <c r="E10" i="38"/>
  <c r="E60" i="38"/>
  <c r="E47" i="38"/>
  <c r="E14" i="38"/>
  <c r="E16" i="37"/>
  <c r="E15" i="37"/>
  <c r="E11" i="37"/>
  <c r="E50" i="37"/>
  <c r="E41" i="37"/>
  <c r="E32" i="37"/>
  <c r="E53" i="37"/>
  <c r="I61" i="38"/>
  <c r="E58" i="38"/>
  <c r="E51" i="38"/>
  <c r="E44" i="38"/>
  <c r="E31" i="38"/>
  <c r="E18" i="37"/>
  <c r="E13" i="38"/>
  <c r="E56" i="38"/>
  <c r="E24" i="37"/>
  <c r="E59" i="37"/>
  <c r="E20" i="37"/>
  <c r="E17" i="37"/>
  <c r="E26" i="37"/>
  <c r="E30" i="37"/>
  <c r="E51" i="37"/>
  <c r="E48" i="38"/>
  <c r="E49" i="38"/>
  <c r="E42" i="38"/>
  <c r="E35" i="38"/>
  <c r="E28" i="38"/>
  <c r="D61" i="37"/>
  <c r="E36" i="37"/>
  <c r="E40" i="37"/>
  <c r="E33" i="37"/>
  <c r="E42" i="37"/>
  <c r="E46" i="37"/>
  <c r="E45" i="37"/>
  <c r="E40" i="38"/>
  <c r="E41" i="38"/>
  <c r="E34" i="38"/>
  <c r="E27" i="38"/>
  <c r="E20" i="38"/>
  <c r="E6" i="38"/>
  <c r="E21" i="38"/>
  <c r="E30" i="38"/>
  <c r="K7" i="60" l="1"/>
  <c r="K11" i="60"/>
  <c r="K15" i="60"/>
  <c r="K23" i="60"/>
  <c r="K6" i="60"/>
  <c r="K10" i="60"/>
  <c r="K14" i="60"/>
  <c r="K18" i="60"/>
  <c r="K22" i="60"/>
  <c r="K26" i="60"/>
  <c r="K30" i="60"/>
  <c r="K34" i="60"/>
  <c r="K38" i="60"/>
  <c r="K42" i="60"/>
  <c r="K46" i="60"/>
  <c r="K50" i="60"/>
  <c r="K54" i="60"/>
  <c r="K58" i="60"/>
  <c r="J61" i="60"/>
  <c r="K16" i="60"/>
  <c r="K28" i="60"/>
  <c r="K32" i="60"/>
  <c r="K36" i="60"/>
  <c r="K40" i="60"/>
  <c r="K52" i="60"/>
  <c r="K56" i="60"/>
  <c r="K60" i="60"/>
  <c r="K19" i="60"/>
  <c r="K27" i="60"/>
  <c r="K5" i="60"/>
  <c r="K9" i="60"/>
  <c r="K13" i="60"/>
  <c r="K17" i="60"/>
  <c r="K21" i="60"/>
  <c r="K25" i="60"/>
  <c r="K29" i="60"/>
  <c r="K33" i="60"/>
  <c r="K37" i="60"/>
  <c r="K41" i="60"/>
  <c r="K45" i="60"/>
  <c r="K49" i="60"/>
  <c r="K53" i="60"/>
  <c r="K57" i="60"/>
  <c r="K8" i="60"/>
  <c r="K12" i="60"/>
  <c r="K20" i="60"/>
  <c r="K24" i="60"/>
  <c r="K44" i="60"/>
  <c r="K48" i="60"/>
  <c r="K39" i="60"/>
  <c r="K35" i="60"/>
  <c r="K59" i="60"/>
  <c r="K43" i="60"/>
  <c r="K55" i="60"/>
  <c r="K31" i="60"/>
  <c r="K47" i="60"/>
  <c r="K51" i="60"/>
  <c r="K7" i="59"/>
  <c r="K11" i="59"/>
  <c r="K15" i="59"/>
  <c r="K19" i="59"/>
  <c r="K23" i="59"/>
  <c r="K27" i="59"/>
  <c r="K31" i="59"/>
  <c r="K35" i="59"/>
  <c r="K39" i="59"/>
  <c r="K43" i="59"/>
  <c r="K47" i="59"/>
  <c r="K51" i="59"/>
  <c r="K55" i="59"/>
  <c r="K59" i="59"/>
  <c r="J61" i="59"/>
  <c r="K48" i="59"/>
  <c r="K6" i="59"/>
  <c r="K10" i="59"/>
  <c r="K14" i="59"/>
  <c r="K18" i="59"/>
  <c r="K22" i="59"/>
  <c r="K26" i="59"/>
  <c r="K30" i="59"/>
  <c r="K34" i="59"/>
  <c r="K38" i="59"/>
  <c r="K42" i="59"/>
  <c r="K46" i="59"/>
  <c r="K50" i="59"/>
  <c r="K54" i="59"/>
  <c r="K58" i="59"/>
  <c r="K20" i="59"/>
  <c r="K24" i="59"/>
  <c r="K40" i="59"/>
  <c r="K5" i="59"/>
  <c r="K9" i="59"/>
  <c r="K13" i="59"/>
  <c r="K17" i="59"/>
  <c r="K21" i="59"/>
  <c r="K25" i="59"/>
  <c r="K29" i="59"/>
  <c r="K33" i="59"/>
  <c r="K37" i="59"/>
  <c r="K41" i="59"/>
  <c r="K45" i="59"/>
  <c r="K49" i="59"/>
  <c r="K53" i="59"/>
  <c r="K57" i="59"/>
  <c r="K60" i="59"/>
  <c r="K8" i="59"/>
  <c r="K12" i="59"/>
  <c r="K16" i="59"/>
  <c r="K28" i="59"/>
  <c r="K32" i="59"/>
  <c r="K36" i="59"/>
  <c r="K44" i="59"/>
  <c r="K52" i="59"/>
  <c r="K56" i="59"/>
  <c r="K13" i="38"/>
  <c r="K6" i="38"/>
  <c r="K7" i="38"/>
  <c r="K8" i="38"/>
  <c r="K17" i="38"/>
  <c r="K11" i="38"/>
  <c r="K28" i="38"/>
  <c r="K56" i="38"/>
  <c r="K40" i="38"/>
  <c r="K5" i="38"/>
  <c r="K26" i="38"/>
  <c r="K58" i="38"/>
  <c r="K18" i="38"/>
  <c r="K9" i="38"/>
  <c r="K50" i="38"/>
  <c r="K20" i="38"/>
  <c r="K54" i="38"/>
  <c r="K42" i="38"/>
  <c r="K39" i="38"/>
  <c r="K53" i="38"/>
  <c r="K46" i="38"/>
  <c r="K47" i="38"/>
  <c r="K48" i="38"/>
  <c r="K57" i="38"/>
  <c r="K51" i="38"/>
  <c r="K34" i="38"/>
  <c r="K43" i="38"/>
  <c r="K37" i="38"/>
  <c r="K30" i="38"/>
  <c r="K31" i="38"/>
  <c r="K32" i="38"/>
  <c r="K41" i="38"/>
  <c r="K35" i="38"/>
  <c r="K52" i="38"/>
  <c r="K55" i="38"/>
  <c r="K12" i="38"/>
  <c r="K45" i="38"/>
  <c r="K60" i="38"/>
  <c r="K29" i="38"/>
  <c r="K22" i="38"/>
  <c r="K23" i="38"/>
  <c r="K24" i="38"/>
  <c r="K33" i="38"/>
  <c r="K27" i="38"/>
  <c r="K44" i="38"/>
  <c r="K59" i="38"/>
  <c r="K49" i="38"/>
  <c r="K21" i="38"/>
  <c r="K14" i="38"/>
  <c r="K15" i="38"/>
  <c r="K16" i="38"/>
  <c r="K25" i="38"/>
  <c r="K19" i="38"/>
  <c r="K36" i="38"/>
  <c r="J61" i="38"/>
  <c r="K10" i="38"/>
  <c r="K38" i="38"/>
  <c r="K28" i="37"/>
  <c r="K35" i="37"/>
  <c r="K44" i="37"/>
  <c r="K54" i="37"/>
  <c r="K36" i="37"/>
  <c r="K40" i="37"/>
  <c r="K26" i="37"/>
  <c r="K42" i="37"/>
  <c r="K57" i="37"/>
  <c r="K49" i="37"/>
  <c r="K11" i="37"/>
  <c r="K52" i="37"/>
  <c r="K9" i="37"/>
  <c r="K22" i="37"/>
  <c r="K32" i="37"/>
  <c r="K21" i="37"/>
  <c r="K41" i="37"/>
  <c r="K33" i="37"/>
  <c r="K56" i="37"/>
  <c r="K5" i="37"/>
  <c r="J61" i="37"/>
  <c r="K20" i="37"/>
  <c r="K45" i="37"/>
  <c r="K53" i="37"/>
  <c r="K60" i="37"/>
  <c r="K25" i="37"/>
  <c r="K34" i="37"/>
  <c r="K27" i="37"/>
  <c r="K29" i="37"/>
  <c r="K18" i="37"/>
  <c r="K7" i="37"/>
  <c r="K48" i="37"/>
  <c r="K6" i="37"/>
  <c r="K50" i="37"/>
  <c r="K16" i="37"/>
  <c r="K43" i="37"/>
  <c r="K47" i="37"/>
  <c r="K10" i="37"/>
  <c r="K39" i="37"/>
  <c r="K13" i="37"/>
  <c r="K59" i="37"/>
  <c r="K55" i="37"/>
  <c r="K58" i="37"/>
  <c r="K12" i="37"/>
  <c r="K14" i="37"/>
  <c r="K8" i="37"/>
  <c r="K24" i="37"/>
  <c r="K23" i="37"/>
  <c r="K46" i="37"/>
  <c r="K37" i="37"/>
  <c r="K31" i="37"/>
  <c r="K51" i="37"/>
  <c r="K15" i="37"/>
  <c r="K38" i="37"/>
  <c r="K19" i="37"/>
  <c r="K17" i="37"/>
  <c r="K30" i="37"/>
</calcChain>
</file>

<file path=xl/sharedStrings.xml><?xml version="1.0" encoding="utf-8"?>
<sst xmlns="http://schemas.openxmlformats.org/spreadsheetml/2006/main" count="2140" uniqueCount="463">
  <si>
    <t>Клас</t>
  </si>
  <si>
    <t>0 - 17 години</t>
  </si>
  <si>
    <t>над 18 години</t>
  </si>
  <si>
    <t>общо</t>
  </si>
  <si>
    <t>по МКБ</t>
  </si>
  <si>
    <t>Класове болести</t>
  </si>
  <si>
    <t>Брой</t>
  </si>
  <si>
    <t>На 1000 д. население</t>
  </si>
  <si>
    <t>Отн. дял %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</si>
  <si>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</si>
  <si>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</si>
  <si>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</si>
  <si>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</si>
  <si>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</si>
  <si>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</si>
  <si>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</si>
  <si>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</si>
  <si>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</si>
  <si>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XI.</t>
  </si>
  <si>
    <t>XIV.</t>
  </si>
  <si>
    <t>XV.</t>
  </si>
  <si>
    <t>XVI.</t>
  </si>
  <si>
    <t>ОБЩО</t>
  </si>
  <si>
    <t xml:space="preserve">  Отоци, протеинурия и хипертонични усложнения</t>
  </si>
  <si>
    <t xml:space="preserve"> Някои инфекциозни и паразитни болести </t>
  </si>
  <si>
    <t xml:space="preserve"> Болести на окото и придатъците му</t>
  </si>
  <si>
    <t>Х.</t>
  </si>
  <si>
    <t>XVIII.</t>
  </si>
  <si>
    <t>XIX.</t>
  </si>
  <si>
    <t xml:space="preserve">  от тях: Тубулоинтестициални болести на бъбреците</t>
  </si>
  <si>
    <t xml:space="preserve"> Бременност, раждане и послеродов период</t>
  </si>
  <si>
    <t xml:space="preserve">      Отравяния и токсични въздействия</t>
  </si>
  <si>
    <t xml:space="preserve">       от тях:  Спонтанен аборт</t>
  </si>
  <si>
    <t xml:space="preserve">  Нормално  (спонтанно)  раждане</t>
  </si>
  <si>
    <t xml:space="preserve">  в т.ч. Чревни инфекции</t>
  </si>
  <si>
    <t xml:space="preserve">              Туберкулоза</t>
  </si>
  <si>
    <t xml:space="preserve"> Новообразувания</t>
  </si>
  <si>
    <t xml:space="preserve">  в т.ч. Злокачествени новообразувания</t>
  </si>
  <si>
    <t xml:space="preserve"> Болести на кръвта и кръвотворните органи</t>
  </si>
  <si>
    <t xml:space="preserve"> Болести на ендокринната система, разстройства на  храненето и на обмяната на веществата</t>
  </si>
  <si>
    <t xml:space="preserve"> Психични и поведенчески разстройства</t>
  </si>
  <si>
    <t xml:space="preserve"> Болести на нервната система </t>
  </si>
  <si>
    <t xml:space="preserve">  в т.ч. Епилепсия, епилептичен статус</t>
  </si>
  <si>
    <t xml:space="preserve"> Болести на ухото и мастоидния израстък</t>
  </si>
  <si>
    <t xml:space="preserve"> Болести на органите на кръвообращението</t>
  </si>
  <si>
    <t xml:space="preserve">  в т.ч. Хипертонични болести</t>
  </si>
  <si>
    <t xml:space="preserve">             Исхемична болест на сърцето</t>
  </si>
  <si>
    <t xml:space="preserve">             Мозъчносъдови болести</t>
  </si>
  <si>
    <t xml:space="preserve"> Болести на дихателната система</t>
  </si>
  <si>
    <t xml:space="preserve">  в т.ч. Остри инфекции на горните дих. пътища</t>
  </si>
  <si>
    <t xml:space="preserve">             Пневмонии  (вирусни и бактериални)</t>
  </si>
  <si>
    <t xml:space="preserve"> Болести на храносмилателната система</t>
  </si>
  <si>
    <t xml:space="preserve">  в т.ч. Язва на стомаха и дванадесетопръстника</t>
  </si>
  <si>
    <t xml:space="preserve">             Апендицит</t>
  </si>
  <si>
    <t xml:space="preserve">             Хернии</t>
  </si>
  <si>
    <t xml:space="preserve">            Холелитиаза и холецистит</t>
  </si>
  <si>
    <t xml:space="preserve"> Болести на пикочо-половата система</t>
  </si>
  <si>
    <t xml:space="preserve">  в т.ч. Болести на пикочната система</t>
  </si>
  <si>
    <t xml:space="preserve">   в т.ч.   Аборт</t>
  </si>
  <si>
    <t xml:space="preserve"> Болести на кожата и подкожната тъкан</t>
  </si>
  <si>
    <t xml:space="preserve"> Болести на костно-мускулната система и на съединителната тъкан</t>
  </si>
  <si>
    <t xml:space="preserve"> Вродени аномалии  (пороци на развитието)</t>
  </si>
  <si>
    <t xml:space="preserve"> Някои състояния, възникващи през перинаталния период</t>
  </si>
  <si>
    <t xml:space="preserve"> Симптоми, признаци и отклонения от нормата</t>
  </si>
  <si>
    <t xml:space="preserve"> Травми и отравяния</t>
  </si>
  <si>
    <t xml:space="preserve">  в т.ч.  Травми на главата и шията</t>
  </si>
  <si>
    <t xml:space="preserve">              Травми на гр. кош, корема и таза</t>
  </si>
  <si>
    <t xml:space="preserve">             Травми на раменен пояс и горен крайник</t>
  </si>
  <si>
    <t xml:space="preserve">            Травми на тазобедр.става и долен крайник</t>
  </si>
  <si>
    <t xml:space="preserve">                           от тях:    счупвания</t>
  </si>
  <si>
    <t xml:space="preserve">                           от тях: счупвания</t>
  </si>
  <si>
    <t xml:space="preserve">                           от тях счупвания</t>
  </si>
  <si>
    <t xml:space="preserve">                          от тях: счупвания</t>
  </si>
  <si>
    <t>XIІ.</t>
  </si>
  <si>
    <t>XІІІ.</t>
  </si>
  <si>
    <t>XVIІ.</t>
  </si>
  <si>
    <t xml:space="preserve">    в т.ч. Захарен диабет</t>
  </si>
  <si>
    <t xml:space="preserve">            Родова  травма</t>
  </si>
  <si>
    <t xml:space="preserve"> в т.ч.  Забавен фетален растеж, хипотр. и разстр., свърз. със скъсяване срока на брем. и ниско тегло при раждане</t>
  </si>
  <si>
    <t xml:space="preserve">                  Хронична бъбречна недостатъчност</t>
  </si>
  <si>
    <t xml:space="preserve">             ХОББ -J44</t>
  </si>
  <si>
    <t xml:space="preserve">             Астма</t>
  </si>
  <si>
    <t xml:space="preserve"> Кодове за специални цели U00–U85</t>
  </si>
  <si>
    <t>ХXІІ.</t>
  </si>
  <si>
    <t>COVID-19, идентифициран вирус U07.1</t>
  </si>
  <si>
    <t>COVID-19, неидентифициран вирус U07.2</t>
  </si>
  <si>
    <r>
      <rPr>
        <b/>
        <sz val="10"/>
        <rFont val="Hebar"/>
        <charset val="204"/>
      </rPr>
      <t>ДНЕВНИ СЛУЧАИ ПО ВИД ЗАБОЛЯВАНЕ И ВЪЗРАСТОВА ГРУПА</t>
    </r>
    <r>
      <rPr>
        <sz val="10"/>
        <rFont val="Hebar"/>
        <charset val="204"/>
      </rPr>
      <t xml:space="preserve"> В ЛЕЧЕБНИТЕ ЗАВЕДЕНИЯ ЗА БОЛНИЧНА ПОМОЩ В ОБЛАСТ ВЕЛИКО ТЪРНОВО ПРЕЗ</t>
    </r>
    <r>
      <rPr>
        <b/>
        <sz val="11"/>
        <rFont val="Hebar"/>
        <charset val="204"/>
      </rPr>
      <t xml:space="preserve"> 2023 год.  </t>
    </r>
  </si>
  <si>
    <r>
      <rPr>
        <b/>
        <sz val="10"/>
        <rFont val="Hebar"/>
        <charset val="204"/>
      </rPr>
      <t xml:space="preserve">ХОСПИТАЛИЗИРАНА   ЗАБОЛЕВАЕМОСТ </t>
    </r>
    <r>
      <rPr>
        <sz val="10"/>
        <rFont val="Hebar"/>
        <charset val="204"/>
      </rPr>
      <t xml:space="preserve"> В  ЛЕЧЕБНИТЕ ЗАВЕДЕНИЯ ЗА БОЛНИЧНА ПОМОЩ В  ОБЛАСТ  ВЕЛИКО ТЪРНОВО  ПРЕЗ </t>
    </r>
    <r>
      <rPr>
        <b/>
        <sz val="11"/>
        <rFont val="Hebar"/>
        <charset val="204"/>
      </rPr>
      <t xml:space="preserve"> 2023 год.  </t>
    </r>
  </si>
  <si>
    <t xml:space="preserve">      COVID-19, идентифициран вирус U07.1</t>
  </si>
  <si>
    <t xml:space="preserve">     COVID-19, неидентифициран вирус U07.2</t>
  </si>
  <si>
    <r>
      <rPr>
        <sz val="10"/>
        <rFont val="Microsoft Sans Serif"/>
        <family val="2"/>
      </rPr>
      <t xml:space="preserve">ХОСПИТАЛИЗИРАНА   ЗАБОЛЕВАЕМОСТ  В  ЛЕЧЕБНИТЕ ЗАВЕДЕНИЯ ЗА БОЛНИЧНА ПОМОЩ В  ОБЛАСТ  ВЕЛИКО ТЪРНОВО  ПРЕЗ  2022 год.
</t>
    </r>
    <r>
      <rPr>
        <sz val="10"/>
        <rFont val="Microsoft Sans Serif"/>
        <family val="2"/>
      </rPr>
      <t>31024                                                174190                                              205214</t>
    </r>
  </si>
  <si>
    <r>
      <rPr>
        <sz val="10"/>
        <rFont val="Microsoft Sans Serif"/>
        <family val="2"/>
      </rPr>
      <t xml:space="preserve">Клас
</t>
    </r>
    <r>
      <rPr>
        <sz val="10"/>
        <rFont val="Microsoft Sans Serif"/>
        <family val="2"/>
      </rPr>
      <t>по МКБ</t>
    </r>
  </si>
  <si>
    <r>
      <rPr>
        <sz val="11"/>
        <rFont val="Microsoft Sans Serif"/>
        <family val="2"/>
      </rPr>
      <t>Класове болести</t>
    </r>
  </si>
  <si>
    <r>
      <rPr>
        <sz val="9"/>
        <rFont val="Microsoft Sans Serif"/>
        <family val="2"/>
      </rPr>
      <t>0 - 17 години</t>
    </r>
  </si>
  <si>
    <r>
      <rPr>
        <sz val="9"/>
        <rFont val="Microsoft Sans Serif"/>
        <family val="2"/>
      </rPr>
      <t>над 18 години</t>
    </r>
  </si>
  <si>
    <r>
      <rPr>
        <sz val="9"/>
        <rFont val="Microsoft Sans Serif"/>
        <family val="2"/>
      </rPr>
      <t>общо</t>
    </r>
  </si>
  <si>
    <r>
      <rPr>
        <sz val="9"/>
        <rFont val="Microsoft Sans Serif"/>
        <family val="2"/>
      </rPr>
      <t>Брой</t>
    </r>
  </si>
  <si>
    <r>
      <rPr>
        <sz val="9"/>
        <rFont val="Microsoft Sans Serif"/>
        <family val="2"/>
      </rPr>
      <t xml:space="preserve">На 1000 д.
</t>
    </r>
    <r>
      <rPr>
        <sz val="9"/>
        <rFont val="Microsoft Sans Serif"/>
        <family val="2"/>
      </rPr>
      <t>население</t>
    </r>
  </si>
  <si>
    <r>
      <rPr>
        <sz val="9"/>
        <rFont val="Microsoft Sans Serif"/>
        <family val="2"/>
      </rPr>
      <t xml:space="preserve">Отн. дял
</t>
    </r>
    <r>
      <rPr>
        <sz val="9"/>
        <rFont val="Microsoft Sans Serif"/>
        <family val="2"/>
      </rPr>
      <t>%</t>
    </r>
  </si>
  <si>
    <r>
      <rPr>
        <b/>
        <sz val="10"/>
        <rFont val="Arial"/>
        <family val="2"/>
      </rPr>
      <t>I.</t>
    </r>
  </si>
  <si>
    <r>
      <rPr>
        <b/>
        <sz val="10"/>
        <rFont val="Times New Roman"/>
        <family val="1"/>
      </rPr>
      <t>Някои инфекциозни и паразитни болести</t>
    </r>
  </si>
  <si>
    <r>
      <rPr>
        <i/>
        <sz val="10"/>
        <rFont val="Times New Roman"/>
        <family val="1"/>
      </rPr>
      <t>в т.ч. Чревни инфекции</t>
    </r>
  </si>
  <si>
    <r>
      <rPr>
        <i/>
        <sz val="10"/>
        <rFont val="Times New Roman"/>
        <family val="1"/>
      </rPr>
      <t>Туберкулоза</t>
    </r>
  </si>
  <si>
    <r>
      <rPr>
        <b/>
        <sz val="10"/>
        <rFont val="Arial"/>
        <family val="2"/>
      </rPr>
      <t>II.</t>
    </r>
  </si>
  <si>
    <r>
      <rPr>
        <b/>
        <sz val="10"/>
        <rFont val="Times New Roman"/>
        <family val="1"/>
      </rPr>
      <t>Новообразувания</t>
    </r>
  </si>
  <si>
    <r>
      <rPr>
        <i/>
        <sz val="10"/>
        <rFont val="Times New Roman"/>
        <family val="1"/>
      </rPr>
      <t>в т.ч. Злокачествени новообразувания</t>
    </r>
  </si>
  <si>
    <r>
      <rPr>
        <b/>
        <sz val="10"/>
        <rFont val="Arial"/>
        <family val="2"/>
      </rPr>
      <t>III.</t>
    </r>
  </si>
  <si>
    <r>
      <rPr>
        <b/>
        <sz val="10"/>
        <rFont val="Times New Roman"/>
        <family val="1"/>
      </rPr>
      <t>Болести на кръвта и кръвотворните органи</t>
    </r>
  </si>
  <si>
    <r>
      <rPr>
        <b/>
        <sz val="11"/>
        <rFont val="Arial"/>
        <family val="2"/>
      </rPr>
      <t>IV.</t>
    </r>
  </si>
  <si>
    <r>
      <rPr>
        <b/>
        <sz val="10"/>
        <rFont val="Times New Roman"/>
        <family val="1"/>
      </rPr>
      <t xml:space="preserve">Болести на ендокринната система, разстройства на
</t>
    </r>
    <r>
      <rPr>
        <b/>
        <sz val="10"/>
        <rFont val="Times New Roman"/>
        <family val="1"/>
      </rPr>
      <t>храненето и на обмяната на веществата</t>
    </r>
  </si>
  <si>
    <r>
      <rPr>
        <i/>
        <sz val="10"/>
        <rFont val="Times New Roman"/>
        <family val="1"/>
      </rPr>
      <t>в т.ч. Захарен диабет</t>
    </r>
  </si>
  <si>
    <r>
      <rPr>
        <b/>
        <sz val="11"/>
        <rFont val="Arial"/>
        <family val="2"/>
      </rPr>
      <t>V.</t>
    </r>
  </si>
  <si>
    <r>
      <rPr>
        <b/>
        <sz val="10"/>
        <rFont val="Times New Roman"/>
        <family val="1"/>
      </rPr>
      <t>Психични и поведенчески разстройства</t>
    </r>
  </si>
  <si>
    <r>
      <rPr>
        <b/>
        <sz val="11"/>
        <rFont val="Arial"/>
        <family val="2"/>
      </rPr>
      <t>VI.</t>
    </r>
  </si>
  <si>
    <r>
      <rPr>
        <b/>
        <sz val="10"/>
        <rFont val="Times New Roman"/>
        <family val="1"/>
      </rPr>
      <t>Болести на нервната система</t>
    </r>
  </si>
  <si>
    <r>
      <rPr>
        <i/>
        <sz val="10"/>
        <rFont val="Times New Roman"/>
        <family val="1"/>
      </rPr>
      <t>в т.ч. Епилепсия, епилептичен статус</t>
    </r>
  </si>
  <si>
    <r>
      <rPr>
        <b/>
        <sz val="11"/>
        <rFont val="Arial"/>
        <family val="2"/>
      </rPr>
      <t>VII.</t>
    </r>
  </si>
  <si>
    <r>
      <rPr>
        <b/>
        <sz val="10"/>
        <rFont val="Times New Roman"/>
        <family val="1"/>
      </rPr>
      <t>Болести на окото и придатъците му</t>
    </r>
  </si>
  <si>
    <r>
      <rPr>
        <b/>
        <sz val="11"/>
        <rFont val="Arial"/>
        <family val="2"/>
      </rPr>
      <t>VIII.</t>
    </r>
  </si>
  <si>
    <r>
      <rPr>
        <b/>
        <sz val="10"/>
        <rFont val="Times New Roman"/>
        <family val="1"/>
      </rPr>
      <t>Болести на ухото и мастоидния израстък</t>
    </r>
  </si>
  <si>
    <r>
      <rPr>
        <b/>
        <sz val="11"/>
        <rFont val="Arial"/>
        <family val="2"/>
      </rPr>
      <t>IX.</t>
    </r>
  </si>
  <si>
    <r>
      <rPr>
        <b/>
        <sz val="10"/>
        <rFont val="Times New Roman"/>
        <family val="1"/>
      </rPr>
      <t>Болести на органите на кръвообращението</t>
    </r>
  </si>
  <si>
    <r>
      <rPr>
        <i/>
        <sz val="10"/>
        <rFont val="Times New Roman"/>
        <family val="1"/>
      </rPr>
      <t>в т.ч. Хипертонични болести</t>
    </r>
  </si>
  <si>
    <r>
      <rPr>
        <i/>
        <sz val="10"/>
        <rFont val="Times New Roman"/>
        <family val="1"/>
      </rPr>
      <t>Исхемична болест на сърцето</t>
    </r>
  </si>
  <si>
    <r>
      <rPr>
        <i/>
        <sz val="10"/>
        <rFont val="Times New Roman"/>
        <family val="1"/>
      </rPr>
      <t>Мозъчносъдови болести</t>
    </r>
  </si>
  <si>
    <r>
      <rPr>
        <b/>
        <sz val="11"/>
        <rFont val="Arial"/>
        <family val="2"/>
      </rPr>
      <t>Х.</t>
    </r>
  </si>
  <si>
    <r>
      <rPr>
        <b/>
        <sz val="10"/>
        <rFont val="Times New Roman"/>
        <family val="1"/>
      </rPr>
      <t>Болести на дихателната система</t>
    </r>
  </si>
  <si>
    <r>
      <rPr>
        <i/>
        <sz val="10"/>
        <rFont val="Times New Roman"/>
        <family val="1"/>
      </rPr>
      <t>в т.ч. Остри инфекции на горните дих. пътища</t>
    </r>
  </si>
  <si>
    <r>
      <rPr>
        <i/>
        <sz val="10"/>
        <rFont val="Times New Roman"/>
        <family val="1"/>
      </rPr>
      <t>Пневмонии  (вирусни и бактериални)</t>
    </r>
  </si>
  <si>
    <r>
      <rPr>
        <i/>
        <sz val="10"/>
        <rFont val="Times New Roman"/>
        <family val="1"/>
      </rPr>
      <t>ХОББ -J44</t>
    </r>
  </si>
  <si>
    <r>
      <rPr>
        <i/>
        <sz val="10"/>
        <rFont val="Times New Roman"/>
        <family val="1"/>
      </rPr>
      <t>Астма</t>
    </r>
  </si>
  <si>
    <r>
      <rPr>
        <b/>
        <sz val="11"/>
        <rFont val="Arial"/>
        <family val="2"/>
      </rPr>
      <t>XI.</t>
    </r>
  </si>
  <si>
    <r>
      <rPr>
        <b/>
        <sz val="10"/>
        <rFont val="Times New Roman"/>
        <family val="1"/>
      </rPr>
      <t>Болести на храносмилателната система</t>
    </r>
  </si>
  <si>
    <r>
      <rPr>
        <b/>
        <sz val="11"/>
        <rFont val="Arial"/>
        <family val="2"/>
      </rPr>
      <t>XIІ.</t>
    </r>
  </si>
  <si>
    <r>
      <rPr>
        <b/>
        <sz val="10"/>
        <rFont val="Times New Roman"/>
        <family val="1"/>
      </rPr>
      <t>Болести на кожата и подкожната тъкан</t>
    </r>
  </si>
  <si>
    <r>
      <rPr>
        <b/>
        <sz val="11"/>
        <rFont val="Arial"/>
        <family val="2"/>
      </rPr>
      <t>XІІІ.</t>
    </r>
  </si>
  <si>
    <r>
      <rPr>
        <b/>
        <sz val="10"/>
        <rFont val="Times New Roman"/>
        <family val="1"/>
      </rPr>
      <t xml:space="preserve">Болести на костно-мускулната система и на
</t>
    </r>
    <r>
      <rPr>
        <b/>
        <sz val="10"/>
        <rFont val="Times New Roman"/>
        <family val="1"/>
      </rPr>
      <t>съединителната тъкан</t>
    </r>
  </si>
  <si>
    <r>
      <rPr>
        <b/>
        <sz val="11"/>
        <rFont val="Arial"/>
        <family val="2"/>
      </rPr>
      <t>XIV.</t>
    </r>
  </si>
  <si>
    <r>
      <rPr>
        <b/>
        <sz val="10"/>
        <rFont val="Times New Roman"/>
        <family val="1"/>
      </rPr>
      <t>Болести на пикочо-половата система</t>
    </r>
  </si>
  <si>
    <r>
      <rPr>
        <i/>
        <sz val="10"/>
        <rFont val="Times New Roman"/>
        <family val="1"/>
      </rPr>
      <t>в т.ч. Болести на пикочната система</t>
    </r>
  </si>
  <si>
    <r>
      <rPr>
        <i/>
        <sz val="10"/>
        <rFont val="Times New Roman"/>
        <family val="1"/>
      </rPr>
      <t>от тях: Тубулоинтестициални болести на бъбреците</t>
    </r>
  </si>
  <si>
    <r>
      <rPr>
        <i/>
        <sz val="10"/>
        <rFont val="Times New Roman"/>
        <family val="1"/>
      </rPr>
      <t>Хронична бъбречна недостатъчност</t>
    </r>
  </si>
  <si>
    <r>
      <rPr>
        <b/>
        <sz val="11"/>
        <rFont val="Arial"/>
        <family val="2"/>
      </rPr>
      <t>XV.</t>
    </r>
  </si>
  <si>
    <r>
      <rPr>
        <b/>
        <sz val="10"/>
        <rFont val="Times New Roman"/>
        <family val="1"/>
      </rPr>
      <t>Бременност, раждане и послеродов период</t>
    </r>
  </si>
  <si>
    <r>
      <rPr>
        <i/>
        <sz val="10"/>
        <rFont val="Times New Roman"/>
        <family val="1"/>
      </rPr>
      <t>в т.ч.   Аборт</t>
    </r>
  </si>
  <si>
    <r>
      <rPr>
        <i/>
        <sz val="10"/>
        <rFont val="Times New Roman"/>
        <family val="1"/>
      </rPr>
      <t>от тях:  Спонтанен аборт</t>
    </r>
  </si>
  <si>
    <r>
      <rPr>
        <i/>
        <sz val="10"/>
        <rFont val="Times New Roman"/>
        <family val="1"/>
      </rPr>
      <t>Отоци, протеинурия и хипертонични усложнения</t>
    </r>
  </si>
  <si>
    <r>
      <rPr>
        <i/>
        <sz val="10"/>
        <rFont val="Times New Roman"/>
        <family val="1"/>
      </rPr>
      <t>Нормално  (спонтанно)  раждане</t>
    </r>
  </si>
  <si>
    <r>
      <rPr>
        <b/>
        <sz val="11"/>
        <rFont val="Arial"/>
        <family val="2"/>
      </rPr>
      <t>XVI.</t>
    </r>
  </si>
  <si>
    <r>
      <rPr>
        <b/>
        <sz val="10"/>
        <rFont val="Times New Roman"/>
        <family val="1"/>
      </rPr>
      <t>Някои състояния, възникващи през перинаталния период</t>
    </r>
  </si>
  <si>
    <r>
      <rPr>
        <i/>
        <sz val="9"/>
        <rFont val="Times New Roman"/>
        <family val="1"/>
      </rPr>
      <t>в  т.ч.   Забавен  фетален  растеж,  хипотр.  и  разстр.,  свърз.  със скъсяване срока на брем. и ниско тегло при раждане</t>
    </r>
  </si>
  <si>
    <r>
      <rPr>
        <i/>
        <sz val="10"/>
        <rFont val="Times New Roman"/>
        <family val="1"/>
      </rPr>
      <t>Родова  травма</t>
    </r>
  </si>
  <si>
    <r>
      <rPr>
        <b/>
        <sz val="11"/>
        <rFont val="Arial"/>
        <family val="2"/>
      </rPr>
      <t>XVIІ.</t>
    </r>
  </si>
  <si>
    <r>
      <rPr>
        <b/>
        <sz val="10"/>
        <rFont val="Times New Roman"/>
        <family val="1"/>
      </rPr>
      <t>Вродени аномалии  (пороци на развитието)</t>
    </r>
  </si>
  <si>
    <r>
      <rPr>
        <b/>
        <sz val="11"/>
        <rFont val="Arial"/>
        <family val="2"/>
      </rPr>
      <t>XVIII.</t>
    </r>
  </si>
  <si>
    <r>
      <rPr>
        <b/>
        <sz val="10"/>
        <rFont val="Times New Roman"/>
        <family val="1"/>
      </rPr>
      <t>Симптоми, признаци и отклонения от нормата</t>
    </r>
  </si>
  <si>
    <r>
      <rPr>
        <b/>
        <sz val="11"/>
        <rFont val="Arial"/>
        <family val="2"/>
      </rPr>
      <t>XIX.</t>
    </r>
  </si>
  <si>
    <r>
      <rPr>
        <b/>
        <sz val="10"/>
        <rFont val="Times New Roman"/>
        <family val="1"/>
      </rPr>
      <t>Травми и отравяния</t>
    </r>
  </si>
  <si>
    <r>
      <rPr>
        <i/>
        <sz val="10"/>
        <rFont val="Times New Roman"/>
        <family val="1"/>
      </rPr>
      <t>в т.ч.  Травми на главата и шията</t>
    </r>
  </si>
  <si>
    <r>
      <rPr>
        <i/>
        <sz val="9"/>
        <rFont val="Times New Roman"/>
        <family val="1"/>
      </rPr>
      <t>от тях:    счупвания</t>
    </r>
  </si>
  <si>
    <r>
      <rPr>
        <i/>
        <sz val="10"/>
        <rFont val="Times New Roman"/>
        <family val="1"/>
      </rPr>
      <t>Травми на гр. кош, корема и таза</t>
    </r>
  </si>
  <si>
    <r>
      <rPr>
        <i/>
        <sz val="9"/>
        <rFont val="Times New Roman"/>
        <family val="1"/>
      </rPr>
      <t>от тях: счупвания</t>
    </r>
  </si>
  <si>
    <r>
      <rPr>
        <i/>
        <sz val="10"/>
        <rFont val="Times New Roman"/>
        <family val="1"/>
      </rPr>
      <t>Травми на раменен пояс и горен крайник</t>
    </r>
  </si>
  <si>
    <r>
      <rPr>
        <i/>
        <sz val="9"/>
        <rFont val="Times New Roman"/>
        <family val="1"/>
      </rPr>
      <t>от тях счупвания</t>
    </r>
  </si>
  <si>
    <r>
      <rPr>
        <i/>
        <sz val="10"/>
        <rFont val="Times New Roman"/>
        <family val="1"/>
      </rPr>
      <t>Травми на тазобедр.става и долен крайник</t>
    </r>
  </si>
  <si>
    <r>
      <rPr>
        <i/>
        <sz val="10"/>
        <rFont val="Times New Roman"/>
        <family val="1"/>
      </rPr>
      <t>от тях: счупвания</t>
    </r>
  </si>
  <si>
    <r>
      <rPr>
        <i/>
        <sz val="10"/>
        <rFont val="Times New Roman"/>
        <family val="1"/>
      </rPr>
      <t>Отравяния и токсични въздействия</t>
    </r>
  </si>
  <si>
    <r>
      <rPr>
        <b/>
        <sz val="11"/>
        <rFont val="Arial"/>
        <family val="2"/>
      </rPr>
      <t>ХXІІ.</t>
    </r>
  </si>
  <si>
    <r>
      <rPr>
        <b/>
        <sz val="10"/>
        <rFont val="Times New Roman"/>
        <family val="1"/>
      </rPr>
      <t>Кодове за специални цели U00–U85</t>
    </r>
  </si>
  <si>
    <r>
      <rPr>
        <i/>
        <sz val="10"/>
        <rFont val="Times New Roman"/>
        <family val="1"/>
      </rPr>
      <t>COVID-19, идентифициран вирус U07.1</t>
    </r>
  </si>
  <si>
    <r>
      <rPr>
        <i/>
        <sz val="10"/>
        <rFont val="Times New Roman"/>
        <family val="1"/>
      </rPr>
      <t>COVID-19, неидентифициран вирус U07.2</t>
    </r>
  </si>
  <si>
    <r>
      <rPr>
        <b/>
        <sz val="10"/>
        <rFont val="Times New Roman"/>
        <family val="1"/>
      </rPr>
      <t>ОБЩО</t>
    </r>
  </si>
  <si>
    <r>
      <rPr>
        <sz val="10"/>
        <rFont val="Microsoft Sans Serif"/>
        <family val="2"/>
      </rPr>
      <t xml:space="preserve">Забележка: Показателите са изчислени с ревизирано средногодишно население за 2022 г. поради наличието на нова оценка на населението на база данните
</t>
    </r>
    <r>
      <rPr>
        <sz val="10"/>
        <rFont val="Microsoft Sans Serif"/>
        <family val="2"/>
      </rPr>
      <t>от Преброяване 2021</t>
    </r>
  </si>
  <si>
    <r>
      <rPr>
        <sz val="10"/>
        <rFont val="Microsoft Sans Serif"/>
        <family val="2"/>
      </rPr>
      <t>ХОСПИТАЛИЗИРАНА   ЗАБОЛЕВАЕМОСТ  В  ЛЕЧЕБНИТЕ ЗАВЕДЕНИЯ ЗА БОЛНИЧНА ПОМОЩ В  ОБЛАСТ  ВЕЛИКО ТЪРНОВО  ПРЕЗ  2021 год.</t>
    </r>
  </si>
  <si>
    <r>
      <rPr>
        <sz val="10"/>
        <rFont val="Microsoft Sans Serif"/>
        <family val="2"/>
      </rPr>
      <t>35094                                                192602                                              227696</t>
    </r>
  </si>
  <si>
    <r>
      <rPr>
        <sz val="10"/>
        <rFont val="Microsoft Sans Serif"/>
        <family val="2"/>
      </rPr>
      <t>ХОСПИТАЛИЗИРАНА   ЗАБОЛЕВАЕМОСТ  В  МНОГОПРОФИЛНИТЕ БОЛНИЦИ НА ОБЛАСТ  ВЕЛИКО ТЪРНОВО  ПРЕЗ  2020 год.</t>
    </r>
  </si>
  <si>
    <r>
      <rPr>
        <sz val="10"/>
        <rFont val="Microsoft Sans Serif"/>
        <family val="2"/>
      </rPr>
      <t>35420                                                195723                                              231143</t>
    </r>
  </si>
  <si>
    <r>
      <rPr>
        <i/>
        <sz val="10"/>
        <rFont val="Times New Roman"/>
        <family val="1"/>
      </rPr>
      <t>Родова   травма</t>
    </r>
  </si>
  <si>
    <r>
      <rPr>
        <i/>
        <sz val="10"/>
        <rFont val="Times New Roman"/>
        <family val="1"/>
      </rPr>
      <t>от тях:    счупвания</t>
    </r>
  </si>
  <si>
    <r>
      <rPr>
        <i/>
        <sz val="10"/>
        <rFont val="Times New Roman"/>
        <family val="1"/>
      </rPr>
      <t>от тях счупвания</t>
    </r>
  </si>
  <si>
    <r>
      <rPr>
        <sz val="10"/>
        <rFont val="Microsoft Sans Serif"/>
        <family val="2"/>
      </rPr>
      <t>ХОСПИТАЛИЗИРАНА   ЗАБОЛЕВАЕМОСТ  В  МНОГОПРОФИЛНИТЕ БОЛНИЦИ НА ОБЛАСТ  ВЕЛИКО ТЪРНОВО  ПРЕЗ  2019 год.</t>
    </r>
  </si>
  <si>
    <r>
      <rPr>
        <sz val="10"/>
        <rFont val="Microsoft Sans Serif"/>
        <family val="2"/>
      </rPr>
      <t>35818.5                                             198319.5                                              234138</t>
    </r>
  </si>
  <si>
    <r>
      <rPr>
        <i/>
        <sz val="10"/>
        <rFont val="Times New Roman"/>
        <family val="1"/>
      </rPr>
      <t>в т.ч. Язва на стомаха и дванадесетопръстника</t>
    </r>
  </si>
  <si>
    <r>
      <rPr>
        <i/>
        <sz val="10"/>
        <rFont val="Times New Roman"/>
        <family val="1"/>
      </rPr>
      <t>Апендицит</t>
    </r>
  </si>
  <si>
    <r>
      <rPr>
        <i/>
        <sz val="10"/>
        <rFont val="Times New Roman"/>
        <family val="1"/>
      </rPr>
      <t>Хернии</t>
    </r>
  </si>
  <si>
    <r>
      <rPr>
        <i/>
        <sz val="10"/>
        <rFont val="Times New Roman"/>
        <family val="1"/>
      </rPr>
      <t>Холелитиаза и холецистит</t>
    </r>
  </si>
  <si>
    <r>
      <rPr>
        <sz val="10"/>
        <rFont val="Microsoft Sans Serif"/>
        <family val="2"/>
      </rPr>
      <t>ХОСПИТАЛИЗИРАНА   ЗАБОЛЕВАЕМОСТ  В  МНОГОПРОФИЛНИТЕ БОЛНИЦИ НА ОБЛАСТ  ВЕЛИКО ТЪРНОВО  ПРЕЗ  2018 год.</t>
    </r>
  </si>
  <si>
    <r>
      <rPr>
        <sz val="10"/>
        <rFont val="Microsoft Sans Serif"/>
        <family val="2"/>
      </rPr>
      <t>36217.5                                             201202.5                                              237420</t>
    </r>
  </si>
  <si>
    <r>
      <rPr>
        <sz val="10"/>
        <rFont val="Microsoft Sans Serif"/>
        <family val="2"/>
      </rPr>
      <t>ХОСПИТАЛИЗИРАНА   ЗАБОЛЕВАЕМОСТ  В  ЛЕЧЕБНИТЕ ЗАВЕДЕНИЯ ЗА БОЛНИЧНА ПОМОЩ В  ОБЛАСТ  ВЕЛИКО ТЪРНОВО  ПРЕЗ  2017 год.</t>
    </r>
  </si>
  <si>
    <r>
      <rPr>
        <sz val="10"/>
        <rFont val="Microsoft Sans Serif"/>
        <family val="2"/>
      </rPr>
      <t>Клас</t>
    </r>
  </si>
  <si>
    <r>
      <rPr>
        <sz val="10"/>
        <rFont val="Microsoft Sans Serif"/>
        <family val="2"/>
      </rPr>
      <t>Класове болести</t>
    </r>
  </si>
  <si>
    <r>
      <rPr>
        <sz val="10"/>
        <rFont val="Microsoft Sans Serif"/>
        <family val="2"/>
      </rPr>
      <t>0 - 17 години</t>
    </r>
  </si>
  <si>
    <r>
      <rPr>
        <sz val="10"/>
        <rFont val="Microsoft Sans Serif"/>
        <family val="2"/>
      </rPr>
      <t>над 18 години</t>
    </r>
  </si>
  <si>
    <r>
      <rPr>
        <sz val="10"/>
        <rFont val="Microsoft Sans Serif"/>
        <family val="2"/>
      </rPr>
      <t>общо</t>
    </r>
  </si>
  <si>
    <r>
      <rPr>
        <sz val="10"/>
        <rFont val="Microsoft Sans Serif"/>
        <family val="2"/>
      </rPr>
      <t>по МКБ</t>
    </r>
  </si>
  <si>
    <r>
      <rPr>
        <sz val="10"/>
        <rFont val="Microsoft Sans Serif"/>
        <family val="2"/>
      </rPr>
      <t>Брой</t>
    </r>
  </si>
  <si>
    <r>
      <rPr>
        <sz val="10"/>
        <rFont val="Microsoft Sans Serif"/>
        <family val="2"/>
      </rPr>
      <t xml:space="preserve">На 1000
</t>
    </r>
    <r>
      <rPr>
        <sz val="10"/>
        <rFont val="Microsoft Sans Serif"/>
        <family val="2"/>
      </rPr>
      <t>д. населени е</t>
    </r>
  </si>
  <si>
    <r>
      <rPr>
        <sz val="10"/>
        <rFont val="Microsoft Sans Serif"/>
        <family val="2"/>
      </rPr>
      <t xml:space="preserve">Отн. дял
</t>
    </r>
    <r>
      <rPr>
        <sz val="10"/>
        <rFont val="Microsoft Sans Serif"/>
        <family val="2"/>
      </rPr>
      <t>%</t>
    </r>
  </si>
  <si>
    <r>
      <rPr>
        <b/>
        <sz val="10"/>
        <rFont val="Arial"/>
        <family val="2"/>
      </rPr>
      <t>Някои инфекциозни и паразитни болести</t>
    </r>
  </si>
  <si>
    <r>
      <rPr>
        <i/>
        <sz val="10"/>
        <rFont val="Arial"/>
        <family val="2"/>
      </rPr>
      <t>в т.ч. Чревни инфекции</t>
    </r>
  </si>
  <si>
    <r>
      <rPr>
        <i/>
        <sz val="10"/>
        <rFont val="Arial"/>
        <family val="2"/>
      </rPr>
      <t>Туберкулоза</t>
    </r>
  </si>
  <si>
    <r>
      <rPr>
        <b/>
        <sz val="10"/>
        <rFont val="Arial"/>
        <family val="2"/>
      </rPr>
      <t>Новообразувания</t>
    </r>
  </si>
  <si>
    <r>
      <rPr>
        <i/>
        <sz val="10"/>
        <rFont val="Arial"/>
        <family val="2"/>
      </rPr>
      <t>в т.ч. Злокачествени новообразувания</t>
    </r>
  </si>
  <si>
    <r>
      <rPr>
        <b/>
        <sz val="10"/>
        <rFont val="Arial"/>
        <family val="2"/>
      </rPr>
      <t xml:space="preserve">Болести на кръвта и кръвотворните
</t>
    </r>
    <r>
      <rPr>
        <b/>
        <sz val="10"/>
        <rFont val="Arial"/>
        <family val="2"/>
      </rPr>
      <t>органи</t>
    </r>
  </si>
  <si>
    <r>
      <rPr>
        <b/>
        <sz val="10"/>
        <rFont val="Arial"/>
        <family val="2"/>
      </rPr>
      <t>IV.</t>
    </r>
  </si>
  <si>
    <r>
      <rPr>
        <b/>
        <sz val="10"/>
        <rFont val="Arial"/>
        <family val="2"/>
      </rPr>
      <t xml:space="preserve">Болести на ендокринната система, разстройства на  храненето и на обмяната
</t>
    </r>
    <r>
      <rPr>
        <b/>
        <sz val="10"/>
        <rFont val="Arial"/>
        <family val="2"/>
      </rPr>
      <t>на веществата</t>
    </r>
  </si>
  <si>
    <r>
      <rPr>
        <i/>
        <sz val="10"/>
        <rFont val="Arial"/>
        <family val="2"/>
      </rPr>
      <t>в т.ч. Захарен диабет</t>
    </r>
  </si>
  <si>
    <r>
      <rPr>
        <b/>
        <sz val="10"/>
        <rFont val="Arial"/>
        <family val="2"/>
      </rPr>
      <t>V.</t>
    </r>
  </si>
  <si>
    <r>
      <rPr>
        <b/>
        <sz val="10"/>
        <rFont val="Arial"/>
        <family val="2"/>
      </rPr>
      <t>Психични и поведенчески разстройства</t>
    </r>
  </si>
  <si>
    <r>
      <rPr>
        <b/>
        <sz val="10"/>
        <rFont val="Arial"/>
        <family val="2"/>
      </rPr>
      <t>VI.</t>
    </r>
  </si>
  <si>
    <r>
      <rPr>
        <b/>
        <sz val="10"/>
        <rFont val="Arial"/>
        <family val="2"/>
      </rPr>
      <t>Болести на нервната система</t>
    </r>
  </si>
  <si>
    <r>
      <rPr>
        <i/>
        <sz val="10"/>
        <rFont val="Arial"/>
        <family val="2"/>
      </rPr>
      <t>в т.ч. Епилепсия, епилептичен статус</t>
    </r>
  </si>
  <si>
    <r>
      <rPr>
        <b/>
        <sz val="10"/>
        <rFont val="Arial"/>
        <family val="2"/>
      </rPr>
      <t>VII.</t>
    </r>
  </si>
  <si>
    <r>
      <rPr>
        <b/>
        <sz val="10"/>
        <rFont val="Arial"/>
        <family val="2"/>
      </rPr>
      <t>Болести на окото и придатъците му</t>
    </r>
  </si>
  <si>
    <r>
      <rPr>
        <b/>
        <sz val="10"/>
        <rFont val="Arial"/>
        <family val="2"/>
      </rPr>
      <t>VIII.</t>
    </r>
  </si>
  <si>
    <r>
      <rPr>
        <b/>
        <sz val="10"/>
        <rFont val="Arial"/>
        <family val="2"/>
      </rPr>
      <t>Болести на ухото и мастоидния израстък</t>
    </r>
  </si>
  <si>
    <r>
      <rPr>
        <b/>
        <sz val="10"/>
        <rFont val="Arial"/>
        <family val="2"/>
      </rPr>
      <t>IX.</t>
    </r>
  </si>
  <si>
    <r>
      <rPr>
        <b/>
        <sz val="10"/>
        <rFont val="Arial"/>
        <family val="2"/>
      </rPr>
      <t xml:space="preserve">Болести на органите на
</t>
    </r>
    <r>
      <rPr>
        <b/>
        <sz val="10"/>
        <rFont val="Arial"/>
        <family val="2"/>
      </rPr>
      <t>кръвообращението</t>
    </r>
  </si>
  <si>
    <r>
      <rPr>
        <i/>
        <sz val="10"/>
        <rFont val="Arial"/>
        <family val="2"/>
      </rPr>
      <t>в т.ч. Хипертонични болести</t>
    </r>
  </si>
  <si>
    <r>
      <rPr>
        <i/>
        <sz val="10"/>
        <rFont val="Arial"/>
        <family val="2"/>
      </rPr>
      <t>Исхемична болест на сърцето</t>
    </r>
  </si>
  <si>
    <r>
      <rPr>
        <i/>
        <sz val="10"/>
        <rFont val="Arial"/>
        <family val="2"/>
      </rPr>
      <t>Мозъчносъдови болести</t>
    </r>
  </si>
  <si>
    <r>
      <rPr>
        <b/>
        <sz val="10"/>
        <rFont val="Arial"/>
        <family val="2"/>
      </rPr>
      <t>Х.</t>
    </r>
  </si>
  <si>
    <r>
      <rPr>
        <b/>
        <sz val="10"/>
        <rFont val="Arial"/>
        <family val="2"/>
      </rPr>
      <t>Болести на дихателната система</t>
    </r>
  </si>
  <si>
    <r>
      <rPr>
        <i/>
        <sz val="10"/>
        <rFont val="Arial"/>
        <family val="2"/>
      </rPr>
      <t>в т.ч. Остри инфекции на горните дих. път</t>
    </r>
  </si>
  <si>
    <r>
      <rPr>
        <i/>
        <sz val="10"/>
        <rFont val="Arial"/>
        <family val="2"/>
      </rPr>
      <t>Пневмонии  (вирусни и бактериални)</t>
    </r>
  </si>
  <si>
    <r>
      <rPr>
        <i/>
        <sz val="10"/>
        <rFont val="Arial"/>
        <family val="2"/>
      </rPr>
      <t>ХОББ -J44</t>
    </r>
  </si>
  <si>
    <r>
      <rPr>
        <i/>
        <sz val="10"/>
        <rFont val="Arial"/>
        <family val="2"/>
      </rPr>
      <t>Астма</t>
    </r>
  </si>
  <si>
    <r>
      <rPr>
        <b/>
        <sz val="10"/>
        <rFont val="Arial"/>
        <family val="2"/>
      </rPr>
      <t>XI.</t>
    </r>
  </si>
  <si>
    <r>
      <rPr>
        <b/>
        <sz val="10"/>
        <rFont val="Arial"/>
        <family val="2"/>
      </rPr>
      <t>Болести на храносмилателната система</t>
    </r>
  </si>
  <si>
    <r>
      <rPr>
        <i/>
        <sz val="10"/>
        <rFont val="Arial"/>
        <family val="2"/>
      </rPr>
      <t>в т.ч. Язва на стомаха и дванадесетопръстн</t>
    </r>
  </si>
  <si>
    <r>
      <rPr>
        <i/>
        <sz val="10"/>
        <rFont val="Arial"/>
        <family val="2"/>
      </rPr>
      <t>ика</t>
    </r>
  </si>
  <si>
    <r>
      <rPr>
        <i/>
        <sz val="10"/>
        <rFont val="Arial"/>
        <family val="2"/>
      </rPr>
      <t>Апендицит</t>
    </r>
  </si>
  <si>
    <r>
      <rPr>
        <i/>
        <sz val="10"/>
        <rFont val="Arial"/>
        <family val="2"/>
      </rPr>
      <t>Хернии</t>
    </r>
  </si>
  <si>
    <r>
      <rPr>
        <i/>
        <sz val="10"/>
        <rFont val="Arial"/>
        <family val="2"/>
      </rPr>
      <t>Холелитиаза и холецистит</t>
    </r>
  </si>
  <si>
    <r>
      <rPr>
        <b/>
        <sz val="10"/>
        <rFont val="Arial"/>
        <family val="2"/>
      </rPr>
      <t>XIІ.</t>
    </r>
  </si>
  <si>
    <r>
      <rPr>
        <b/>
        <sz val="10"/>
        <rFont val="Arial"/>
        <family val="2"/>
      </rPr>
      <t>Болести на кожата и подкожната тъкан</t>
    </r>
  </si>
  <si>
    <r>
      <rPr>
        <b/>
        <sz val="10"/>
        <rFont val="Arial"/>
        <family val="2"/>
      </rPr>
      <t>XІІІ.</t>
    </r>
  </si>
  <si>
    <r>
      <rPr>
        <b/>
        <sz val="10"/>
        <rFont val="Arial"/>
        <family val="2"/>
      </rPr>
      <t xml:space="preserve">Болести на костно-мускулната система и
</t>
    </r>
    <r>
      <rPr>
        <b/>
        <sz val="10"/>
        <rFont val="Arial"/>
        <family val="2"/>
      </rPr>
      <t>на съединителната тъкан</t>
    </r>
  </si>
  <si>
    <r>
      <rPr>
        <b/>
        <sz val="10"/>
        <rFont val="Arial"/>
        <family val="2"/>
      </rPr>
      <t>XIV.</t>
    </r>
  </si>
  <si>
    <r>
      <rPr>
        <b/>
        <sz val="10"/>
        <rFont val="Arial"/>
        <family val="2"/>
      </rPr>
      <t>Болести на пикочо-половата система</t>
    </r>
  </si>
  <si>
    <r>
      <rPr>
        <i/>
        <sz val="10"/>
        <rFont val="Arial"/>
        <family val="2"/>
      </rPr>
      <t>в т.ч. Болести на пикочната система</t>
    </r>
  </si>
  <si>
    <r>
      <rPr>
        <i/>
        <sz val="10"/>
        <rFont val="Arial"/>
        <family val="2"/>
      </rPr>
      <t xml:space="preserve">от тях: Тубулоинтестициални болести
</t>
    </r>
    <r>
      <rPr>
        <i/>
        <sz val="10"/>
        <rFont val="Arial"/>
        <family val="2"/>
      </rPr>
      <t>на бъбреците</t>
    </r>
  </si>
  <si>
    <r>
      <rPr>
        <i/>
        <sz val="10"/>
        <rFont val="Arial"/>
        <family val="2"/>
      </rPr>
      <t>Хронична бъбречна недостатъчнос</t>
    </r>
  </si>
  <si>
    <r>
      <rPr>
        <i/>
        <sz val="10"/>
        <rFont val="Arial"/>
        <family val="2"/>
      </rPr>
      <t>т</t>
    </r>
  </si>
  <si>
    <r>
      <rPr>
        <b/>
        <sz val="10"/>
        <rFont val="Arial"/>
        <family val="2"/>
      </rPr>
      <t>XV.</t>
    </r>
  </si>
  <si>
    <r>
      <rPr>
        <b/>
        <sz val="10"/>
        <rFont val="Arial"/>
        <family val="2"/>
      </rPr>
      <t xml:space="preserve">Бременност, раждане и послеродов
</t>
    </r>
    <r>
      <rPr>
        <b/>
        <sz val="10"/>
        <rFont val="Arial"/>
        <family val="2"/>
      </rPr>
      <t>период</t>
    </r>
  </si>
  <si>
    <r>
      <rPr>
        <i/>
        <sz val="10"/>
        <rFont val="Arial"/>
        <family val="2"/>
      </rPr>
      <t>в т.ч.   Аборт</t>
    </r>
  </si>
  <si>
    <r>
      <rPr>
        <i/>
        <sz val="10"/>
        <rFont val="Arial"/>
        <family val="2"/>
      </rPr>
      <t>от тях:  Спонтанен аборт</t>
    </r>
  </si>
  <si>
    <r>
      <rPr>
        <i/>
        <sz val="10"/>
        <rFont val="Arial"/>
        <family val="2"/>
      </rPr>
      <t>Отоци, протеинурия и хипертонични услож</t>
    </r>
  </si>
  <si>
    <r>
      <rPr>
        <i/>
        <sz val="10"/>
        <rFont val="Arial"/>
        <family val="2"/>
      </rPr>
      <t>нения</t>
    </r>
  </si>
  <si>
    <r>
      <rPr>
        <i/>
        <sz val="10"/>
        <rFont val="Arial"/>
        <family val="2"/>
      </rPr>
      <t>Нормално  (спонтанно)  раждане</t>
    </r>
  </si>
  <si>
    <r>
      <rPr>
        <b/>
        <sz val="10"/>
        <rFont val="Arial"/>
        <family val="2"/>
      </rPr>
      <t>XVI.</t>
    </r>
  </si>
  <si>
    <r>
      <rPr>
        <b/>
        <sz val="10"/>
        <rFont val="Arial"/>
        <family val="2"/>
      </rPr>
      <t xml:space="preserve">Някои състояния, възникващи през
</t>
    </r>
    <r>
      <rPr>
        <b/>
        <sz val="10"/>
        <rFont val="Arial"/>
        <family val="2"/>
      </rPr>
      <t>перинаталния период</t>
    </r>
  </si>
  <si>
    <r>
      <rPr>
        <i/>
        <sz val="10"/>
        <rFont val="Arial"/>
        <family val="2"/>
      </rPr>
      <t xml:space="preserve">в  т.ч.  Забавен  фетален  растеж,  хипотр.
</t>
    </r>
    <r>
      <rPr>
        <i/>
        <sz val="10"/>
        <rFont val="Arial"/>
        <family val="2"/>
      </rPr>
      <t>и  разстр.,  свърз.  със  скъсяване  срока  на брем. и ниско тегло при раждане</t>
    </r>
  </si>
  <si>
    <r>
      <rPr>
        <i/>
        <sz val="10"/>
        <rFont val="Arial"/>
        <family val="2"/>
      </rPr>
      <t>Родова  травма</t>
    </r>
  </si>
  <si>
    <r>
      <rPr>
        <b/>
        <sz val="10"/>
        <rFont val="Arial"/>
        <family val="2"/>
      </rPr>
      <t>XVIІ.</t>
    </r>
  </si>
  <si>
    <r>
      <rPr>
        <b/>
        <sz val="10"/>
        <rFont val="Arial"/>
        <family val="2"/>
      </rPr>
      <t xml:space="preserve">Вродени аномалии  (пороци на
</t>
    </r>
    <r>
      <rPr>
        <b/>
        <sz val="10"/>
        <rFont val="Arial"/>
        <family val="2"/>
      </rPr>
      <t>развитието)</t>
    </r>
  </si>
  <si>
    <r>
      <rPr>
        <b/>
        <sz val="10"/>
        <rFont val="Arial"/>
        <family val="2"/>
      </rPr>
      <t>XVIII.</t>
    </r>
  </si>
  <si>
    <r>
      <rPr>
        <b/>
        <sz val="10"/>
        <rFont val="Arial"/>
        <family val="2"/>
      </rPr>
      <t xml:space="preserve">Симптоми, признаци и отклонения от
</t>
    </r>
    <r>
      <rPr>
        <b/>
        <sz val="10"/>
        <rFont val="Arial"/>
        <family val="2"/>
      </rPr>
      <t>нормата</t>
    </r>
  </si>
  <si>
    <r>
      <rPr>
        <b/>
        <sz val="10"/>
        <rFont val="Arial"/>
        <family val="2"/>
      </rPr>
      <t>XIX.</t>
    </r>
  </si>
  <si>
    <r>
      <rPr>
        <b/>
        <sz val="10"/>
        <rFont val="Arial"/>
        <family val="2"/>
      </rPr>
      <t>Травми и отравяния</t>
    </r>
  </si>
  <si>
    <r>
      <rPr>
        <i/>
        <sz val="10"/>
        <rFont val="Arial"/>
        <family val="2"/>
      </rPr>
      <t>в т.ч.  Травми на главата и шията</t>
    </r>
  </si>
  <si>
    <r>
      <rPr>
        <i/>
        <sz val="10"/>
        <rFont val="Arial"/>
        <family val="2"/>
      </rPr>
      <t>от тях:    счупвания</t>
    </r>
  </si>
  <si>
    <r>
      <rPr>
        <i/>
        <sz val="10"/>
        <rFont val="Arial"/>
        <family val="2"/>
      </rPr>
      <t>Травми на гр. кош, корема и таза</t>
    </r>
  </si>
  <si>
    <r>
      <rPr>
        <i/>
        <sz val="10"/>
        <rFont val="Arial"/>
        <family val="2"/>
      </rPr>
      <t>от тях: счупвания</t>
    </r>
  </si>
  <si>
    <r>
      <rPr>
        <i/>
        <sz val="10"/>
        <rFont val="Arial"/>
        <family val="2"/>
      </rPr>
      <t>Травми на раменен пояс и горен край</t>
    </r>
  </si>
  <si>
    <r>
      <rPr>
        <i/>
        <sz val="10"/>
        <rFont val="Arial"/>
        <family val="2"/>
      </rPr>
      <t>от тях счупвания</t>
    </r>
  </si>
  <si>
    <r>
      <rPr>
        <i/>
        <sz val="10"/>
        <rFont val="Arial"/>
        <family val="2"/>
      </rPr>
      <t>Травми на тазобедр.става и долен кр</t>
    </r>
  </si>
  <si>
    <r>
      <rPr>
        <i/>
        <sz val="10"/>
        <rFont val="Arial"/>
        <family val="2"/>
      </rPr>
      <t>Отравяния и токсични въздействия</t>
    </r>
  </si>
  <si>
    <r>
      <rPr>
        <b/>
        <sz val="10"/>
        <rFont val="Arial"/>
        <family val="2"/>
      </rPr>
      <t>ОБЩО</t>
    </r>
  </si>
  <si>
    <r>
      <rPr>
        <sz val="10"/>
        <rFont val="Microsoft Sans Serif"/>
        <family val="2"/>
      </rPr>
      <t>ХОСПИТАЛИЗИРАНА   ЗАБОЛЕВАЕМОСТ  В  МНОГОПРОФИЛНИТЕ БОЛНИЦИ НА ОБЛАСТ  ВЕЛИКО ТЪРНОВО  ПРЕЗ  2016 год.</t>
    </r>
  </si>
  <si>
    <r>
      <rPr>
        <sz val="10"/>
        <rFont val="Microsoft Sans Serif"/>
        <family val="2"/>
      </rPr>
      <t>36720                                                206913                                              243633</t>
    </r>
  </si>
  <si>
    <r>
      <rPr>
        <sz val="10"/>
        <rFont val="Microsoft Sans Serif"/>
        <family val="2"/>
      </rPr>
      <t xml:space="preserve">ХОСПИТАЛИЗИРАНА   ЗАБОЛЕВАЕМОСТ  В  МНОГОПРОФИЛНИТЕ БОЛНИЦИ НА ОБЛАСТ  ВЕЛИКО ТЪРНОВО  ПРЕЗ  2015 год.
</t>
    </r>
    <r>
      <rPr>
        <sz val="11"/>
        <rFont val="Microsoft Sans Serif"/>
        <family val="2"/>
      </rPr>
      <t>36657                                           209737                                         246394</t>
    </r>
  </si>
  <si>
    <r>
      <rPr>
        <sz val="10"/>
        <rFont val="Microsoft Sans Serif"/>
        <family val="2"/>
      </rPr>
      <t xml:space="preserve">ХОСПИТАЛИЗИРАНА   ЗАБОЛЕВАЕМОСТ  В  ЛЕЧЕБНИТЕ ЗАВЕДЕНИЯ ЗА БОЛНИЧНА ПОМОЩ В  ОБЛАСТ  ВЕЛИКО ТЪРНОВО  ПРЕЗ  2014 год.
</t>
    </r>
    <r>
      <rPr>
        <sz val="11"/>
        <rFont val="Microsoft Sans Serif"/>
        <family val="2"/>
      </rPr>
      <t>36736                                           214390                                         251126</t>
    </r>
  </si>
  <si>
    <r>
      <rPr>
        <i/>
        <sz val="10"/>
        <rFont val="Times New Roman"/>
        <family val="1"/>
      </rPr>
      <t>Остър бронхит и бронхиолит</t>
    </r>
  </si>
  <si>
    <r>
      <rPr>
        <i/>
        <sz val="10"/>
        <rFont val="Times New Roman"/>
        <family val="1"/>
      </rPr>
      <t>Хроничен бронхит</t>
    </r>
  </si>
  <si>
    <r>
      <rPr>
        <i/>
        <sz val="10"/>
        <rFont val="Times New Roman"/>
        <family val="1"/>
      </rPr>
      <t>Бъбречнокаменна болест</t>
    </r>
  </si>
  <si>
    <r>
      <rPr>
        <sz val="10"/>
        <rFont val="Microsoft Sans Serif"/>
        <family val="2"/>
      </rPr>
      <t xml:space="preserve">ХОСПИТАЛИЗИРАНА   ЗАБОЛЕВАЕМОСТ  В  ЛЕЧЕБНИТЕ ЗАВЕДЕНИЯ ЗА БОЛНИЧНА ПОМОЩ В  ОБЛАСТ  ВЕЛИКО ТЪРНОВО  ПРЕЗ  2013 год.
</t>
    </r>
    <r>
      <rPr>
        <sz val="11"/>
        <rFont val="Microsoft Sans Serif"/>
        <family val="2"/>
      </rPr>
      <t>36670.5                                       215682.5                                         252353</t>
    </r>
  </si>
  <si>
    <r>
      <rPr>
        <sz val="10"/>
        <rFont val="Microsoft Sans Serif"/>
        <family val="2"/>
      </rPr>
      <t xml:space="preserve">ХОСПИТАЛИЗИРАНА       ЗАБОЛЕВАЕМОСТ     В     ЛЕЧЕБНИТЕ  ЗАВЕДЕНИЯ  ЗА  БОЛНИЧНА  ПОМОЩ  В     ОБЛАСТ     ВЕЛИКО  ТЪРНОВО     ПРЕЗ     </t>
    </r>
    <r>
      <rPr>
        <sz val="10"/>
        <rFont val="Courier New"/>
        <family val="3"/>
      </rPr>
      <t xml:space="preserve">2012
</t>
    </r>
    <r>
      <rPr>
        <sz val="10"/>
        <rFont val="Microsoft Sans Serif"/>
        <family val="2"/>
      </rPr>
      <t>год</t>
    </r>
    <r>
      <rPr>
        <sz val="10"/>
        <rFont val="Courier New"/>
        <family val="3"/>
      </rPr>
      <t>.</t>
    </r>
  </si>
  <si>
    <r>
      <rPr>
        <sz val="11"/>
        <rFont val="Microsoft Sans Serif"/>
        <family val="2"/>
      </rPr>
      <t>Класове  болести</t>
    </r>
  </si>
  <si>
    <r>
      <rPr>
        <sz val="9"/>
        <rFont val="Courier New"/>
        <family val="3"/>
      </rPr>
      <t xml:space="preserve">0 - 17 </t>
    </r>
    <r>
      <rPr>
        <sz val="9"/>
        <rFont val="Microsoft Sans Serif"/>
        <family val="2"/>
      </rPr>
      <t>години</t>
    </r>
  </si>
  <si>
    <r>
      <rPr>
        <sz val="9"/>
        <rFont val="Microsoft Sans Serif"/>
        <family val="2"/>
      </rPr>
      <t xml:space="preserve">над  </t>
    </r>
    <r>
      <rPr>
        <sz val="9"/>
        <rFont val="Courier New"/>
        <family val="3"/>
      </rPr>
      <t xml:space="preserve">18 </t>
    </r>
    <r>
      <rPr>
        <sz val="9"/>
        <rFont val="Microsoft Sans Serif"/>
        <family val="2"/>
      </rPr>
      <t>години</t>
    </r>
  </si>
  <si>
    <r>
      <rPr>
        <sz val="10"/>
        <rFont val="Microsoft Sans Serif"/>
        <family val="2"/>
      </rPr>
      <t>по  МКБ</t>
    </r>
  </si>
  <si>
    <r>
      <rPr>
        <sz val="9"/>
        <rFont val="Microsoft Sans Serif"/>
        <family val="2"/>
      </rPr>
      <t xml:space="preserve">На  </t>
    </r>
    <r>
      <rPr>
        <sz val="9"/>
        <rFont val="Courier New"/>
        <family val="3"/>
      </rPr>
      <t xml:space="preserve">1000 </t>
    </r>
    <r>
      <rPr>
        <sz val="9"/>
        <rFont val="Microsoft Sans Serif"/>
        <family val="2"/>
      </rPr>
      <t>д</t>
    </r>
    <r>
      <rPr>
        <sz val="9"/>
        <rFont val="Courier New"/>
        <family val="3"/>
      </rPr>
      <t xml:space="preserve">.
</t>
    </r>
    <r>
      <rPr>
        <sz val="9"/>
        <rFont val="Microsoft Sans Serif"/>
        <family val="2"/>
      </rPr>
      <t>население</t>
    </r>
  </si>
  <si>
    <r>
      <rPr>
        <sz val="9"/>
        <rFont val="Microsoft Sans Serif"/>
        <family val="2"/>
      </rPr>
      <t>Отн</t>
    </r>
    <r>
      <rPr>
        <sz val="9"/>
        <rFont val="Courier New"/>
        <family val="3"/>
      </rPr>
      <t xml:space="preserve">. </t>
    </r>
    <r>
      <rPr>
        <sz val="9"/>
        <rFont val="Microsoft Sans Serif"/>
        <family val="2"/>
      </rPr>
      <t xml:space="preserve">дял  </t>
    </r>
    <r>
      <rPr>
        <sz val="9"/>
        <rFont val="Courier New"/>
        <family val="3"/>
      </rPr>
      <t>%</t>
    </r>
  </si>
  <si>
    <r>
      <rPr>
        <b/>
        <sz val="10"/>
        <rFont val="Courier New"/>
        <family val="3"/>
      </rPr>
      <t>I.</t>
    </r>
  </si>
  <si>
    <r>
      <rPr>
        <b/>
        <sz val="10"/>
        <rFont val="Courier New"/>
        <family val="3"/>
      </rPr>
      <t>II.</t>
    </r>
  </si>
  <si>
    <r>
      <rPr>
        <b/>
        <sz val="10"/>
        <rFont val="Courier New"/>
        <family val="3"/>
      </rPr>
      <t>III.</t>
    </r>
  </si>
  <si>
    <r>
      <rPr>
        <b/>
        <sz val="11"/>
        <rFont val="Courier New"/>
        <family val="3"/>
      </rPr>
      <t>IV.</t>
    </r>
  </si>
  <si>
    <r>
      <rPr>
        <b/>
        <sz val="10"/>
        <rFont val="Times New Roman"/>
        <family val="1"/>
      </rPr>
      <t>Болести на ендокринната система, разстройства на храненето и на обмяната на веществата</t>
    </r>
  </si>
  <si>
    <r>
      <rPr>
        <b/>
        <sz val="11"/>
        <rFont val="Courier New"/>
        <family val="3"/>
      </rPr>
      <t>V.</t>
    </r>
  </si>
  <si>
    <r>
      <rPr>
        <b/>
        <sz val="11"/>
        <rFont val="Courier New"/>
        <family val="3"/>
      </rPr>
      <t>VI.</t>
    </r>
  </si>
  <si>
    <r>
      <rPr>
        <b/>
        <sz val="11"/>
        <rFont val="Courier New"/>
        <family val="3"/>
      </rPr>
      <t>VII.</t>
    </r>
  </si>
  <si>
    <r>
      <rPr>
        <b/>
        <sz val="11"/>
        <rFont val="Courier New"/>
        <family val="3"/>
      </rPr>
      <t>VIII.</t>
    </r>
  </si>
  <si>
    <r>
      <rPr>
        <b/>
        <sz val="11"/>
        <rFont val="Courier New"/>
        <family val="3"/>
      </rPr>
      <t>IX.</t>
    </r>
  </si>
  <si>
    <r>
      <rPr>
        <b/>
        <sz val="11"/>
        <rFont val="Arial"/>
        <family val="2"/>
      </rPr>
      <t>Х</t>
    </r>
    <r>
      <rPr>
        <b/>
        <sz val="11"/>
        <rFont val="Courier New"/>
        <family val="3"/>
      </rPr>
      <t>.</t>
    </r>
  </si>
  <si>
    <r>
      <rPr>
        <b/>
        <sz val="11"/>
        <rFont val="Courier New"/>
        <family val="3"/>
      </rPr>
      <t>XI.</t>
    </r>
  </si>
  <si>
    <r>
      <rPr>
        <b/>
        <sz val="11"/>
        <rFont val="Courier New"/>
        <family val="3"/>
      </rPr>
      <t>XI</t>
    </r>
    <r>
      <rPr>
        <b/>
        <sz val="11"/>
        <rFont val="Arial"/>
        <family val="2"/>
      </rPr>
      <t>І</t>
    </r>
    <r>
      <rPr>
        <b/>
        <sz val="11"/>
        <rFont val="Courier New"/>
        <family val="3"/>
      </rPr>
      <t>.</t>
    </r>
  </si>
  <si>
    <r>
      <rPr>
        <b/>
        <sz val="11"/>
        <rFont val="Courier New"/>
        <family val="3"/>
      </rPr>
      <t>X</t>
    </r>
    <r>
      <rPr>
        <b/>
        <sz val="11"/>
        <rFont val="Arial"/>
        <family val="2"/>
      </rPr>
      <t>ІІІ</t>
    </r>
    <r>
      <rPr>
        <b/>
        <sz val="11"/>
        <rFont val="Courier New"/>
        <family val="3"/>
      </rPr>
      <t>.</t>
    </r>
  </si>
  <si>
    <r>
      <rPr>
        <b/>
        <sz val="10"/>
        <rFont val="Times New Roman"/>
        <family val="1"/>
      </rPr>
      <t>Болести на костно-мускулната система и на съединителната тъкан</t>
    </r>
  </si>
  <si>
    <r>
      <rPr>
        <b/>
        <sz val="11"/>
        <rFont val="Courier New"/>
        <family val="3"/>
      </rPr>
      <t>XIV.</t>
    </r>
  </si>
  <si>
    <r>
      <rPr>
        <b/>
        <sz val="11"/>
        <rFont val="Courier New"/>
        <family val="3"/>
      </rPr>
      <t>XV.</t>
    </r>
  </si>
  <si>
    <r>
      <rPr>
        <b/>
        <sz val="11"/>
        <rFont val="Courier New"/>
        <family val="3"/>
      </rPr>
      <t>XVI.</t>
    </r>
  </si>
  <si>
    <r>
      <rPr>
        <i/>
        <sz val="9"/>
        <rFont val="Times New Roman"/>
        <family val="1"/>
      </rPr>
      <t>в  т.ч.   Забавен  фетален  растеж,  хипотр.  и  разстр.,  свърз. със скъсяване срока на брем. и ниско тегло при раждане</t>
    </r>
  </si>
  <si>
    <r>
      <rPr>
        <b/>
        <sz val="11"/>
        <rFont val="Courier New"/>
        <family val="3"/>
      </rPr>
      <t>XVI</t>
    </r>
    <r>
      <rPr>
        <b/>
        <sz val="11"/>
        <rFont val="Arial"/>
        <family val="2"/>
      </rPr>
      <t>І</t>
    </r>
    <r>
      <rPr>
        <b/>
        <sz val="11"/>
        <rFont val="Courier New"/>
        <family val="3"/>
      </rPr>
      <t>.</t>
    </r>
  </si>
  <si>
    <r>
      <rPr>
        <b/>
        <sz val="11"/>
        <rFont val="Courier New"/>
        <family val="3"/>
      </rPr>
      <t>XVIII.</t>
    </r>
  </si>
  <si>
    <r>
      <rPr>
        <b/>
        <sz val="11"/>
        <rFont val="Courier New"/>
        <family val="3"/>
      </rPr>
      <t>XIX.</t>
    </r>
  </si>
  <si>
    <r>
      <rPr>
        <sz val="12"/>
        <rFont val="Times New Roman"/>
        <family val="1"/>
      </rPr>
      <t xml:space="preserve">ХОСПИТАЛИЗИРАНА ЗАБОЛЕВАЕМОСТ В ЛЕЧЕБНИТЕ ЗАВЕДЕНИЯ ЗА БОЛНИЧНА ПОМОЩ В  ОБЛАСТ ВЕЛИКО ТЪРНОВО ПРЕЗ
</t>
    </r>
    <r>
      <rPr>
        <sz val="12"/>
        <rFont val="Times New Roman"/>
        <family val="1"/>
      </rPr>
      <t>2011год.</t>
    </r>
  </si>
  <si>
    <r>
      <rPr>
        <sz val="10"/>
        <rFont val="Microsoft Sans Serif"/>
        <family val="2"/>
      </rPr>
      <t>I.</t>
    </r>
  </si>
  <si>
    <r>
      <rPr>
        <sz val="10"/>
        <rFont val="Microsoft Sans Serif"/>
        <family val="2"/>
      </rPr>
      <t>Някои инфекциозни и паразитни болести</t>
    </r>
  </si>
  <si>
    <r>
      <rPr>
        <sz val="10"/>
        <rFont val="Microsoft Sans Serif"/>
        <family val="2"/>
      </rPr>
      <t>в т.ч. Чревни инфекции</t>
    </r>
  </si>
  <si>
    <r>
      <rPr>
        <sz val="10"/>
        <rFont val="Microsoft Sans Serif"/>
        <family val="2"/>
      </rPr>
      <t>Туберкулоза</t>
    </r>
  </si>
  <si>
    <r>
      <rPr>
        <sz val="10"/>
        <rFont val="Microsoft Sans Serif"/>
        <family val="2"/>
      </rPr>
      <t>II.</t>
    </r>
  </si>
  <si>
    <r>
      <rPr>
        <sz val="10"/>
        <rFont val="Microsoft Sans Serif"/>
        <family val="2"/>
      </rPr>
      <t>Новообразувания</t>
    </r>
  </si>
  <si>
    <r>
      <rPr>
        <sz val="10"/>
        <rFont val="Microsoft Sans Serif"/>
        <family val="2"/>
      </rPr>
      <t>в т.ч. Злокачествени новообразувания</t>
    </r>
  </si>
  <si>
    <r>
      <rPr>
        <sz val="10"/>
        <rFont val="Microsoft Sans Serif"/>
        <family val="2"/>
      </rPr>
      <t>III.</t>
    </r>
  </si>
  <si>
    <r>
      <rPr>
        <sz val="10"/>
        <rFont val="Microsoft Sans Serif"/>
        <family val="2"/>
      </rPr>
      <t>Болести на кръвта и кръвотворните органи</t>
    </r>
  </si>
  <si>
    <r>
      <rPr>
        <sz val="10"/>
        <rFont val="Microsoft Sans Serif"/>
        <family val="2"/>
      </rPr>
      <t>IV.</t>
    </r>
  </si>
  <si>
    <r>
      <rPr>
        <sz val="10"/>
        <rFont val="Microsoft Sans Serif"/>
        <family val="2"/>
      </rPr>
      <t>Болести на ендокринната система, разстройства на  храненето и на обмяната на веществата</t>
    </r>
  </si>
  <si>
    <r>
      <rPr>
        <sz val="10"/>
        <rFont val="Microsoft Sans Serif"/>
        <family val="2"/>
      </rPr>
      <t>в т.ч. Захарен диабет</t>
    </r>
  </si>
  <si>
    <r>
      <rPr>
        <sz val="10"/>
        <rFont val="Microsoft Sans Serif"/>
        <family val="2"/>
      </rPr>
      <t>V.</t>
    </r>
  </si>
  <si>
    <r>
      <rPr>
        <sz val="10"/>
        <rFont val="Microsoft Sans Serif"/>
        <family val="2"/>
      </rPr>
      <t>Психични и поведенчески разстройства</t>
    </r>
  </si>
  <si>
    <r>
      <rPr>
        <sz val="10"/>
        <rFont val="Microsoft Sans Serif"/>
        <family val="2"/>
      </rPr>
      <t>VI.</t>
    </r>
  </si>
  <si>
    <r>
      <rPr>
        <sz val="10"/>
        <rFont val="Microsoft Sans Serif"/>
        <family val="2"/>
      </rPr>
      <t>Болести на нервната система</t>
    </r>
  </si>
  <si>
    <r>
      <rPr>
        <sz val="10"/>
        <rFont val="Microsoft Sans Serif"/>
        <family val="2"/>
      </rPr>
      <t>в т.ч. Епилепсия, епилептичен статус</t>
    </r>
  </si>
  <si>
    <r>
      <rPr>
        <sz val="10"/>
        <rFont val="Microsoft Sans Serif"/>
        <family val="2"/>
      </rPr>
      <t>VII.</t>
    </r>
  </si>
  <si>
    <r>
      <rPr>
        <sz val="10"/>
        <rFont val="Microsoft Sans Serif"/>
        <family val="2"/>
      </rPr>
      <t>Болести на окото и придатъците му</t>
    </r>
  </si>
  <si>
    <r>
      <rPr>
        <sz val="10"/>
        <rFont val="Microsoft Sans Serif"/>
        <family val="2"/>
      </rPr>
      <t>VIII.</t>
    </r>
  </si>
  <si>
    <r>
      <rPr>
        <sz val="10"/>
        <rFont val="Microsoft Sans Serif"/>
        <family val="2"/>
      </rPr>
      <t>Болести на ухото и мастоидния израстък</t>
    </r>
  </si>
  <si>
    <r>
      <rPr>
        <sz val="10"/>
        <rFont val="Microsoft Sans Serif"/>
        <family val="2"/>
      </rPr>
      <t>IX.</t>
    </r>
  </si>
  <si>
    <r>
      <rPr>
        <sz val="10"/>
        <rFont val="Microsoft Sans Serif"/>
        <family val="2"/>
      </rPr>
      <t>Болести на органите на кръвообращението</t>
    </r>
  </si>
  <si>
    <r>
      <rPr>
        <sz val="10"/>
        <rFont val="Microsoft Sans Serif"/>
        <family val="2"/>
      </rPr>
      <t>в т.ч. Хипертонични болести</t>
    </r>
  </si>
  <si>
    <r>
      <rPr>
        <sz val="10"/>
        <rFont val="Microsoft Sans Serif"/>
        <family val="2"/>
      </rPr>
      <t>Исхемична болест на сърцето</t>
    </r>
  </si>
  <si>
    <r>
      <rPr>
        <sz val="10"/>
        <rFont val="Microsoft Sans Serif"/>
        <family val="2"/>
      </rPr>
      <t>Мозъчносъдови болести</t>
    </r>
  </si>
  <si>
    <r>
      <rPr>
        <sz val="10"/>
        <rFont val="Microsoft Sans Serif"/>
        <family val="2"/>
      </rPr>
      <t>Х.</t>
    </r>
  </si>
  <si>
    <r>
      <rPr>
        <sz val="10"/>
        <rFont val="Microsoft Sans Serif"/>
        <family val="2"/>
      </rPr>
      <t>Болести на дихателната система</t>
    </r>
  </si>
  <si>
    <r>
      <rPr>
        <sz val="10"/>
        <rFont val="Microsoft Sans Serif"/>
        <family val="2"/>
      </rPr>
      <t>в т.ч. Остри инфекции на горните дих. пътища</t>
    </r>
  </si>
  <si>
    <r>
      <rPr>
        <sz val="10"/>
        <rFont val="Microsoft Sans Serif"/>
        <family val="2"/>
      </rPr>
      <t>Пневмонии  (вирусни и бактериални)</t>
    </r>
  </si>
  <si>
    <r>
      <rPr>
        <sz val="10"/>
        <rFont val="Microsoft Sans Serif"/>
        <family val="2"/>
      </rPr>
      <t>Остър бронхит и бронхиолит</t>
    </r>
  </si>
  <si>
    <r>
      <rPr>
        <sz val="10"/>
        <rFont val="Microsoft Sans Serif"/>
        <family val="2"/>
      </rPr>
      <t>Хроничен бронхит</t>
    </r>
  </si>
  <si>
    <r>
      <rPr>
        <sz val="10"/>
        <rFont val="Microsoft Sans Serif"/>
        <family val="2"/>
      </rPr>
      <t>XI.</t>
    </r>
  </si>
  <si>
    <r>
      <rPr>
        <sz val="10"/>
        <rFont val="Microsoft Sans Serif"/>
        <family val="2"/>
      </rPr>
      <t>Болести на храносмилателната система</t>
    </r>
  </si>
  <si>
    <r>
      <rPr>
        <sz val="10"/>
        <rFont val="Microsoft Sans Serif"/>
        <family val="2"/>
      </rPr>
      <t>в т.ч. Язва на стомаха и дванадесетопръстника</t>
    </r>
  </si>
  <si>
    <r>
      <rPr>
        <sz val="10"/>
        <rFont val="Microsoft Sans Serif"/>
        <family val="2"/>
      </rPr>
      <t>Апендицит</t>
    </r>
  </si>
  <si>
    <r>
      <rPr>
        <sz val="10"/>
        <rFont val="Microsoft Sans Serif"/>
        <family val="2"/>
      </rPr>
      <t>Хернии</t>
    </r>
  </si>
  <si>
    <r>
      <rPr>
        <sz val="10"/>
        <rFont val="Microsoft Sans Serif"/>
        <family val="2"/>
      </rPr>
      <t>Холелитиаза и холецистит</t>
    </r>
  </si>
  <si>
    <r>
      <rPr>
        <sz val="10"/>
        <rFont val="Microsoft Sans Serif"/>
        <family val="2"/>
      </rPr>
      <t>XIІ.</t>
    </r>
  </si>
  <si>
    <r>
      <rPr>
        <sz val="10"/>
        <rFont val="Microsoft Sans Serif"/>
        <family val="2"/>
      </rPr>
      <t>Болести на кожата и подкожната тъкан</t>
    </r>
  </si>
  <si>
    <r>
      <rPr>
        <sz val="10"/>
        <rFont val="Microsoft Sans Serif"/>
        <family val="2"/>
      </rPr>
      <t>XІІІ.</t>
    </r>
  </si>
  <si>
    <r>
      <rPr>
        <sz val="10"/>
        <rFont val="Microsoft Sans Serif"/>
        <family val="2"/>
      </rPr>
      <t>Болести на костно-мускулната система и на съединителната тъкан</t>
    </r>
  </si>
  <si>
    <r>
      <rPr>
        <sz val="10"/>
        <rFont val="Microsoft Sans Serif"/>
        <family val="2"/>
      </rPr>
      <t>XIV.</t>
    </r>
  </si>
  <si>
    <r>
      <rPr>
        <sz val="10"/>
        <rFont val="Microsoft Sans Serif"/>
        <family val="2"/>
      </rPr>
      <t>Болести на пикочо-половата система</t>
    </r>
  </si>
  <si>
    <r>
      <rPr>
        <sz val="10"/>
        <rFont val="Microsoft Sans Serif"/>
        <family val="2"/>
      </rPr>
      <t>в т.ч. Болести на пикочната система</t>
    </r>
  </si>
  <si>
    <r>
      <rPr>
        <sz val="10"/>
        <rFont val="Microsoft Sans Serif"/>
        <family val="2"/>
      </rPr>
      <t>от тях: Тубулоинтестициални болести на бъбреците</t>
    </r>
  </si>
  <si>
    <r>
      <rPr>
        <sz val="10"/>
        <rFont val="Microsoft Sans Serif"/>
        <family val="2"/>
      </rPr>
      <t>Бъбречнокаменна болест</t>
    </r>
  </si>
  <si>
    <r>
      <rPr>
        <sz val="10"/>
        <rFont val="Microsoft Sans Serif"/>
        <family val="2"/>
      </rPr>
      <t>XV.</t>
    </r>
  </si>
  <si>
    <r>
      <rPr>
        <sz val="10"/>
        <rFont val="Microsoft Sans Serif"/>
        <family val="2"/>
      </rPr>
      <t>Бременност, раждане и послеродов период</t>
    </r>
  </si>
  <si>
    <r>
      <rPr>
        <sz val="10"/>
        <rFont val="Microsoft Sans Serif"/>
        <family val="2"/>
      </rPr>
      <t>в т.ч.   Аборт</t>
    </r>
  </si>
  <si>
    <r>
      <rPr>
        <sz val="10"/>
        <rFont val="Microsoft Sans Serif"/>
        <family val="2"/>
      </rPr>
      <t>от тях:  Спонтанен аборт</t>
    </r>
  </si>
  <si>
    <r>
      <rPr>
        <sz val="10"/>
        <rFont val="Microsoft Sans Serif"/>
        <family val="2"/>
      </rPr>
      <t>Отоци, протеинурия и хипертонични усложнения</t>
    </r>
  </si>
  <si>
    <r>
      <rPr>
        <sz val="10"/>
        <rFont val="Microsoft Sans Serif"/>
        <family val="2"/>
      </rPr>
      <t>Нормално  (спонтанно)  раждане</t>
    </r>
  </si>
  <si>
    <r>
      <rPr>
        <sz val="10"/>
        <rFont val="Microsoft Sans Serif"/>
        <family val="2"/>
      </rPr>
      <t>XVI.</t>
    </r>
  </si>
  <si>
    <r>
      <rPr>
        <sz val="10"/>
        <rFont val="Microsoft Sans Serif"/>
        <family val="2"/>
      </rPr>
      <t>Някои състояния, възникващи през перинаталния период</t>
    </r>
  </si>
  <si>
    <r>
      <rPr>
        <sz val="10"/>
        <rFont val="Microsoft Sans Serif"/>
        <family val="2"/>
      </rPr>
      <t>в т.ч.  Забавен фетален растеж, хипотр. и разстр., свърз. със скъсяване срока на брем. и ниско тегло при раждане</t>
    </r>
  </si>
  <si>
    <r>
      <rPr>
        <sz val="10"/>
        <rFont val="Microsoft Sans Serif"/>
        <family val="2"/>
      </rPr>
      <t>Родова  травма</t>
    </r>
  </si>
  <si>
    <r>
      <rPr>
        <sz val="10"/>
        <rFont val="Microsoft Sans Serif"/>
        <family val="2"/>
      </rPr>
      <t>XVIІ.</t>
    </r>
  </si>
  <si>
    <r>
      <rPr>
        <sz val="10"/>
        <rFont val="Microsoft Sans Serif"/>
        <family val="2"/>
      </rPr>
      <t>Вродени аномалии  (пороци на развитието)</t>
    </r>
  </si>
  <si>
    <r>
      <rPr>
        <sz val="10"/>
        <rFont val="Microsoft Sans Serif"/>
        <family val="2"/>
      </rPr>
      <t>XVIII.</t>
    </r>
  </si>
  <si>
    <r>
      <rPr>
        <sz val="10"/>
        <rFont val="Microsoft Sans Serif"/>
        <family val="2"/>
      </rPr>
      <t>Симптоми, признаци и отклонения от нормата</t>
    </r>
  </si>
  <si>
    <r>
      <rPr>
        <sz val="10"/>
        <rFont val="Microsoft Sans Serif"/>
        <family val="2"/>
      </rPr>
      <t>XIX.</t>
    </r>
  </si>
  <si>
    <r>
      <rPr>
        <sz val="10"/>
        <rFont val="Microsoft Sans Serif"/>
        <family val="2"/>
      </rPr>
      <t>Травми и отравяния</t>
    </r>
  </si>
  <si>
    <r>
      <rPr>
        <sz val="10"/>
        <rFont val="Microsoft Sans Serif"/>
        <family val="2"/>
      </rPr>
      <t>в т.ч.  Травми на главата и шията</t>
    </r>
  </si>
  <si>
    <r>
      <rPr>
        <sz val="10"/>
        <rFont val="Microsoft Sans Serif"/>
        <family val="2"/>
      </rPr>
      <t>от тях:    счупвания</t>
    </r>
  </si>
  <si>
    <r>
      <rPr>
        <sz val="10"/>
        <rFont val="Microsoft Sans Serif"/>
        <family val="2"/>
      </rPr>
      <t>Травми на гр. кош, корема и таза</t>
    </r>
  </si>
  <si>
    <r>
      <rPr>
        <sz val="10"/>
        <rFont val="Microsoft Sans Serif"/>
        <family val="2"/>
      </rPr>
      <t>от тях: счупвания</t>
    </r>
  </si>
  <si>
    <r>
      <rPr>
        <sz val="10"/>
        <rFont val="Microsoft Sans Serif"/>
        <family val="2"/>
      </rPr>
      <t>Травми на раменен пояс и горен крайник</t>
    </r>
  </si>
  <si>
    <r>
      <rPr>
        <sz val="10"/>
        <rFont val="Microsoft Sans Serif"/>
        <family val="2"/>
      </rPr>
      <t>от тях счупвания</t>
    </r>
  </si>
  <si>
    <r>
      <rPr>
        <sz val="10"/>
        <rFont val="Microsoft Sans Serif"/>
        <family val="2"/>
      </rPr>
      <t>Травми на тазобедр.става и долен крайник</t>
    </r>
  </si>
  <si>
    <r>
      <rPr>
        <sz val="10"/>
        <rFont val="Microsoft Sans Serif"/>
        <family val="2"/>
      </rPr>
      <t>Отравяния и токсични въздействия</t>
    </r>
  </si>
  <si>
    <r>
      <rPr>
        <sz val="10"/>
        <rFont val="Microsoft Sans Serif"/>
        <family val="2"/>
      </rPr>
      <t>ОБЩО</t>
    </r>
  </si>
  <si>
    <r>
      <rPr>
        <b/>
        <sz val="10"/>
        <rFont val="Arial"/>
        <family val="2"/>
      </rPr>
      <t>ХОСПИТАЛИЗИРАНА ЗАБОЛЕВАЕМОСТ В ЛЕЧЕБНИТЕ ЗАВЕДЕНИЯ ЗА БОЛНИЧНА ПОМОЩ В ОБЛАСТ ВЕЛИКО ТЪРНОВО ПРЕЗ 2010 год.</t>
    </r>
  </si>
  <si>
    <r>
      <rPr>
        <sz val="10"/>
        <rFont val="Microsoft Sans Serif"/>
        <family val="2"/>
      </rPr>
      <t xml:space="preserve">На 1000 д.
</t>
    </r>
    <r>
      <rPr>
        <sz val="10"/>
        <rFont val="Microsoft Sans Serif"/>
        <family val="2"/>
      </rPr>
      <t>население</t>
    </r>
  </si>
  <si>
    <r>
      <rPr>
        <sz val="10"/>
        <rFont val="Microsoft Sans Serif"/>
        <family val="2"/>
      </rPr>
      <t>Отн. дял %</t>
    </r>
  </si>
  <si>
    <r>
      <rPr>
        <b/>
        <sz val="10"/>
        <rFont val="Arial"/>
        <family val="2"/>
      </rPr>
      <t>Болести на кръвта и кръвотворните органи</t>
    </r>
  </si>
  <si>
    <r>
      <rPr>
        <b/>
        <sz val="10"/>
        <rFont val="Arial"/>
        <family val="2"/>
      </rPr>
      <t>Болести на ендокринната система, разстройства на  храненето и на обмяната на веществата</t>
    </r>
  </si>
  <si>
    <r>
      <rPr>
        <b/>
        <sz val="10"/>
        <rFont val="Arial"/>
        <family val="2"/>
      </rPr>
      <t>Болести на органите на кръвообращението</t>
    </r>
  </si>
  <si>
    <r>
      <rPr>
        <i/>
        <sz val="10"/>
        <rFont val="Arial"/>
        <family val="2"/>
      </rPr>
      <t>в т.ч. Остри инфекции на горните дих. пътища</t>
    </r>
  </si>
  <si>
    <r>
      <rPr>
        <i/>
        <sz val="10"/>
        <rFont val="Arial"/>
        <family val="2"/>
      </rPr>
      <t>Остър бронхит и бронхиолит</t>
    </r>
  </si>
  <si>
    <r>
      <rPr>
        <i/>
        <sz val="10"/>
        <rFont val="Arial"/>
        <family val="2"/>
      </rPr>
      <t>Хроничен бронхит</t>
    </r>
  </si>
  <si>
    <r>
      <rPr>
        <i/>
        <sz val="10"/>
        <rFont val="Arial"/>
        <family val="2"/>
      </rPr>
      <t>в т.ч. Язва на стомаха и дванадесетопръстника</t>
    </r>
  </si>
  <si>
    <r>
      <rPr>
        <b/>
        <sz val="10"/>
        <rFont val="Arial"/>
        <family val="2"/>
      </rPr>
      <t>Болести на костно-мускулната система и на съединителната тъкан</t>
    </r>
  </si>
  <si>
    <r>
      <rPr>
        <i/>
        <sz val="10"/>
        <rFont val="Arial"/>
        <family val="2"/>
      </rPr>
      <t>от тях: Тубулоинтестициални болести на бъбреците</t>
    </r>
  </si>
  <si>
    <r>
      <rPr>
        <i/>
        <sz val="10"/>
        <rFont val="Arial"/>
        <family val="2"/>
      </rPr>
      <t>Бъбречнокаменна болест</t>
    </r>
  </si>
  <si>
    <r>
      <rPr>
        <b/>
        <sz val="10"/>
        <rFont val="Arial"/>
        <family val="2"/>
      </rPr>
      <t>Бременност, раждане и послеродов период</t>
    </r>
  </si>
  <si>
    <r>
      <rPr>
        <i/>
        <sz val="10"/>
        <rFont val="Arial"/>
        <family val="2"/>
      </rPr>
      <t>Отоци, протеинурия и хипертонични усложнения</t>
    </r>
  </si>
  <si>
    <r>
      <rPr>
        <b/>
        <sz val="10"/>
        <rFont val="Arial"/>
        <family val="2"/>
      </rPr>
      <t>Някои състояния, възникващи през перинаталния период</t>
    </r>
  </si>
  <si>
    <r>
      <rPr>
        <i/>
        <sz val="10"/>
        <rFont val="Arial"/>
        <family val="2"/>
      </rPr>
      <t>в   т.ч.     Забавен   фетален   растеж,   хипотр.   и разстр.,  свърз.  със  скъсяване  срока  на  брем.  и ниско тегло при раждане</t>
    </r>
  </si>
  <si>
    <r>
      <rPr>
        <b/>
        <sz val="10"/>
        <rFont val="Arial"/>
        <family val="2"/>
      </rPr>
      <t>Вродени аномалии  (пороци на развитието)</t>
    </r>
  </si>
  <si>
    <r>
      <rPr>
        <b/>
        <sz val="10"/>
        <rFont val="Arial"/>
        <family val="2"/>
      </rPr>
      <t>Симптоми, признаци и отклонения от нормата</t>
    </r>
  </si>
  <si>
    <r>
      <rPr>
        <i/>
        <sz val="10"/>
        <rFont val="Arial"/>
        <family val="2"/>
      </rPr>
      <t>Травми на раменен пояс и горен крайник</t>
    </r>
  </si>
  <si>
    <r>
      <rPr>
        <i/>
        <sz val="10"/>
        <rFont val="Arial"/>
        <family val="2"/>
      </rPr>
      <t>Травми на тазобедр.става и долен крайник</t>
    </r>
  </si>
  <si>
    <r>
      <rPr>
        <sz val="10"/>
        <rFont val="Microsoft Sans Serif"/>
        <family val="2"/>
      </rPr>
      <t xml:space="preserve">ХОСПИТАЛИЗИРАНА       ЗАБОЛЕВАЕМОСТ     В     ЛЕЧЕБНИТЕ  ЗАВЕДЕНИЯ  ЗА  БОЛНИЧНА  ПОМОЩ  В     ОБЛАСТ     ВЕЛИКО  ТЪРНОВО     ПРЕЗ     </t>
    </r>
    <r>
      <rPr>
        <sz val="10"/>
        <rFont val="Courier New"/>
        <family val="3"/>
      </rPr>
      <t xml:space="preserve">2009 </t>
    </r>
    <r>
      <rPr>
        <sz val="10"/>
        <rFont val="Microsoft Sans Serif"/>
        <family val="2"/>
      </rPr>
      <t>год</t>
    </r>
    <r>
      <rPr>
        <sz val="10"/>
        <rFont val="Courier New"/>
        <family val="3"/>
      </rPr>
      <t>.</t>
    </r>
  </si>
  <si>
    <r>
      <rPr>
        <b/>
        <sz val="10"/>
        <rFont val="Arial"/>
        <family val="2"/>
      </rPr>
      <t>Болести на ендокринната система, разстройства на храненето и на обмяната на веществата</t>
    </r>
  </si>
  <si>
    <r>
      <rPr>
        <i/>
        <sz val="10"/>
        <rFont val="Arial"/>
        <family val="2"/>
      </rPr>
      <t>в т.ч.   Забавен фетален растеж, хипотр. и разстр., свърз. със скъсяване срока на брем. и ниско тегло при раждане</t>
    </r>
  </si>
  <si>
    <r>
      <rPr>
        <sz val="10"/>
        <rFont val="Microsoft Sans Serif"/>
        <family val="2"/>
      </rPr>
      <t>ХОСПИТАЛИЗИРАНА       ЗАБОЛЕВАЕМОСТ     В     ЛЕЧЕБНИТЕ  ЗАВЕДЕНИЯ  ЗА  БОЛНИЧНА  ПОМОЩ</t>
    </r>
  </si>
  <si>
    <r>
      <rPr>
        <sz val="10"/>
        <rFont val="Microsoft Sans Serif"/>
        <family val="2"/>
      </rPr>
      <t>В  ОБЛАСТ  ВЕЛИКО ТЪРНОВО  ПРЕЗ  2008 год.</t>
    </r>
  </si>
  <si>
    <r>
      <rPr>
        <i/>
        <sz val="10"/>
        <rFont val="Times New Roman"/>
        <family val="1"/>
      </rPr>
      <t xml:space="preserve">в  т.ч.     Забавен  фетален  растеж,  хипотр.  и  разстр.,
</t>
    </r>
    <r>
      <rPr>
        <i/>
        <sz val="10"/>
        <rFont val="Times New Roman"/>
        <family val="1"/>
      </rPr>
      <t>свърз.  със  скъсяване  срока  на  брем.  и  ниско  тегло  при раждане</t>
    </r>
  </si>
  <si>
    <r>
      <rPr>
        <b/>
        <i/>
        <sz val="10"/>
        <color rgb="FF800000"/>
        <rFont val="Arial"/>
        <family val="2"/>
      </rPr>
      <t>ХОСПИТАЛИЗИРАНА   ЗАБОЛЕВАЕМОСТ  В  ЛЕЧЕБНИТЕ ЗАВЕДЕНИЯ ЗА БОЛНИЧНА ПОМОЩ</t>
    </r>
  </si>
  <si>
    <r>
      <rPr>
        <b/>
        <i/>
        <sz val="10"/>
        <color rgb="FF993300"/>
        <rFont val="Arial"/>
        <family val="2"/>
      </rPr>
      <t>В  ОБЛАСТ  ВЕЛИКО ТЪРНОВО  ПРЕЗ  2007 год.</t>
    </r>
  </si>
  <si>
    <r>
      <rPr>
        <sz val="10"/>
        <rFont val="Microsoft Sans Serif"/>
        <family val="2"/>
      </rPr>
      <t>в т.ч. Язва на стомаха и дванадесетопръстник</t>
    </r>
  </si>
  <si>
    <r>
      <rPr>
        <sz val="10"/>
        <rFont val="Microsoft Sans Serif"/>
        <family val="2"/>
      </rPr>
      <t>Отоци, протеинурия и хипертонични усложнен</t>
    </r>
  </si>
  <si>
    <r>
      <rPr>
        <sz val="10"/>
        <rFont val="Microsoft Sans Serif"/>
        <family val="2"/>
      </rPr>
      <t>Травми на раменен пояс и горен крайн</t>
    </r>
  </si>
  <si>
    <r>
      <rPr>
        <sz val="10"/>
        <rFont val="Microsoft Sans Serif"/>
        <family val="2"/>
      </rPr>
      <t>Травми на тазобедр.става и долен край</t>
    </r>
  </si>
  <si>
    <r>
      <rPr>
        <sz val="10"/>
        <rFont val="Microsoft Sans Serif"/>
        <family val="2"/>
      </rPr>
      <t>Показателите са изчислени с население към 31.12.2006</t>
    </r>
  </si>
  <si>
    <r>
      <rPr>
        <sz val="10"/>
        <rFont val="Microsoft Sans Serif"/>
        <family val="2"/>
      </rPr>
      <t>В  ОБЛАСТ  ВЕЛИКО ТЪРНОВО  ПРЕЗ  2006 год.</t>
    </r>
  </si>
  <si>
    <r>
      <rPr>
        <b/>
        <i/>
        <sz val="10"/>
        <color rgb="FF800000"/>
        <rFont val="Arial"/>
        <family val="2"/>
      </rPr>
      <t>Клас</t>
    </r>
  </si>
  <si>
    <r>
      <rPr>
        <b/>
        <i/>
        <sz val="10"/>
        <color rgb="FF800000"/>
        <rFont val="Arial"/>
        <family val="2"/>
      </rPr>
      <t>Класове болести</t>
    </r>
  </si>
  <si>
    <r>
      <rPr>
        <b/>
        <i/>
        <sz val="10"/>
        <color rgb="FF800000"/>
        <rFont val="Arial"/>
        <family val="2"/>
      </rPr>
      <t>0 - 17 години</t>
    </r>
  </si>
  <si>
    <r>
      <rPr>
        <b/>
        <i/>
        <sz val="10"/>
        <color rgb="FF800000"/>
        <rFont val="Arial"/>
        <family val="2"/>
      </rPr>
      <t>общо</t>
    </r>
  </si>
  <si>
    <r>
      <rPr>
        <b/>
        <i/>
        <sz val="10"/>
        <color rgb="FF800000"/>
        <rFont val="Arial"/>
        <family val="2"/>
      </rPr>
      <t>по МКБ</t>
    </r>
  </si>
  <si>
    <r>
      <rPr>
        <b/>
        <i/>
        <sz val="10"/>
        <color rgb="FF800000"/>
        <rFont val="Arial"/>
        <family val="2"/>
      </rPr>
      <t>Брой</t>
    </r>
  </si>
  <si>
    <r>
      <rPr>
        <b/>
        <i/>
        <sz val="10"/>
        <color rgb="FF800000"/>
        <rFont val="Arial"/>
        <family val="2"/>
      </rPr>
      <t xml:space="preserve">На 1000 д.
</t>
    </r>
    <r>
      <rPr>
        <b/>
        <i/>
        <sz val="10"/>
        <color rgb="FF800000"/>
        <rFont val="Arial"/>
        <family val="2"/>
      </rPr>
      <t>население</t>
    </r>
  </si>
  <si>
    <r>
      <rPr>
        <b/>
        <i/>
        <sz val="10"/>
        <color rgb="FF800000"/>
        <rFont val="Arial"/>
        <family val="2"/>
      </rPr>
      <t>Отн. дял %</t>
    </r>
  </si>
  <si>
    <r>
      <rPr>
        <b/>
        <sz val="10"/>
        <rFont val="Arial"/>
        <family val="2"/>
      </rPr>
      <t>ХОСПИТАЛИЗИРАНА      ЗАБОЛЕВАЕМОСТ    В    ЛЕЧЕБНИТЕ  ЗАВЕДЕНИЯ  ЗА  БОЛНИЧНА  ПОМОЩ</t>
    </r>
  </si>
  <si>
    <r>
      <rPr>
        <b/>
        <sz val="10"/>
        <rFont val="Arial"/>
        <family val="2"/>
      </rPr>
      <t>В  ОБЛАСТ  ВЕЛИКО ТЪРНОВО  ПРЕЗ  2005 год.</t>
    </r>
  </si>
  <si>
    <r>
      <rPr>
        <b/>
        <i/>
        <sz val="10"/>
        <color rgb="FF800000"/>
        <rFont val="Arial"/>
        <family val="2"/>
      </rPr>
      <t xml:space="preserve">0 - 17
</t>
    </r>
    <r>
      <rPr>
        <b/>
        <i/>
        <sz val="10"/>
        <color rgb="FF800000"/>
        <rFont val="Arial"/>
        <family val="2"/>
      </rPr>
      <t>години</t>
    </r>
  </si>
  <si>
    <r>
      <rPr>
        <b/>
        <i/>
        <sz val="10"/>
        <color rgb="FF800000"/>
        <rFont val="Arial"/>
        <family val="2"/>
      </rPr>
      <t>над 18 години</t>
    </r>
  </si>
  <si>
    <r>
      <rPr>
        <sz val="10"/>
        <rFont val="Microsoft Sans Serif"/>
        <family val="2"/>
      </rPr>
      <t>В  ОБЛАСТ  ВЕЛИКО ТЪРНОВО  ПРЕЗ  2004 год.</t>
    </r>
  </si>
  <si>
    <r>
      <rPr>
        <sz val="10"/>
        <rFont val="Microsoft Sans Serif"/>
        <family val="2"/>
      </rPr>
      <t>Инфекциозни болести и паразитози</t>
    </r>
  </si>
  <si>
    <r>
      <rPr>
        <sz val="10"/>
        <rFont val="Microsoft Sans Serif"/>
        <family val="2"/>
      </rPr>
      <t>в т.ч. Чревни инфекциозни болести</t>
    </r>
  </si>
  <si>
    <r>
      <rPr>
        <sz val="10"/>
        <rFont val="Microsoft Sans Serif"/>
        <family val="2"/>
      </rPr>
      <t>Болести на ендокринните  жлези, на храненето, обмяната и разстройства на имунитета</t>
    </r>
  </si>
  <si>
    <r>
      <rPr>
        <sz val="10"/>
        <rFont val="Microsoft Sans Serif"/>
        <family val="2"/>
      </rPr>
      <t>Психични разстройства</t>
    </r>
  </si>
  <si>
    <r>
      <rPr>
        <sz val="10"/>
        <rFont val="Microsoft Sans Serif"/>
        <family val="2"/>
      </rPr>
      <t>Болести на нервната система и сетивните органи</t>
    </r>
  </si>
  <si>
    <r>
      <rPr>
        <sz val="10"/>
        <rFont val="Microsoft Sans Serif"/>
        <family val="2"/>
      </rPr>
      <t>в т.ч. Болести на нервната система</t>
    </r>
  </si>
  <si>
    <r>
      <rPr>
        <sz val="10"/>
        <rFont val="Microsoft Sans Serif"/>
        <family val="2"/>
      </rPr>
      <t>от тях: Епилепсия</t>
    </r>
  </si>
  <si>
    <r>
      <rPr>
        <sz val="10"/>
        <rFont val="Microsoft Sans Serif"/>
        <family val="2"/>
      </rPr>
      <t>Заболявания на окото и придатъците му</t>
    </r>
  </si>
  <si>
    <r>
      <rPr>
        <sz val="10"/>
        <rFont val="Microsoft Sans Serif"/>
        <family val="2"/>
      </rPr>
      <t>в т.ч. Хипертонична болест</t>
    </r>
  </si>
  <si>
    <r>
      <rPr>
        <sz val="10"/>
        <rFont val="Microsoft Sans Serif"/>
        <family val="2"/>
      </rPr>
      <t>Мозъчно-съдова болест</t>
    </r>
  </si>
  <si>
    <r>
      <rPr>
        <sz val="10"/>
        <rFont val="Microsoft Sans Serif"/>
        <family val="2"/>
      </rPr>
      <t>Пневмония</t>
    </r>
  </si>
  <si>
    <r>
      <rPr>
        <sz val="10"/>
        <rFont val="Microsoft Sans Serif"/>
        <family val="2"/>
      </rPr>
      <t>Хроничен бронхиг и емфизем</t>
    </r>
  </si>
  <si>
    <r>
      <rPr>
        <sz val="10"/>
        <rFont val="Microsoft Sans Serif"/>
        <family val="2"/>
      </rPr>
      <t>Абдоминална херния</t>
    </r>
  </si>
  <si>
    <r>
      <rPr>
        <sz val="10"/>
        <rFont val="Microsoft Sans Serif"/>
        <family val="2"/>
      </rPr>
      <t>X.</t>
    </r>
  </si>
  <si>
    <r>
      <rPr>
        <sz val="10"/>
        <rFont val="Microsoft Sans Serif"/>
        <family val="2"/>
      </rPr>
      <t>от тях: Бъбречни инфекции</t>
    </r>
  </si>
  <si>
    <r>
      <rPr>
        <sz val="10"/>
        <rFont val="Microsoft Sans Serif"/>
        <family val="2"/>
      </rPr>
      <t>Камъни в пикочните пътища</t>
    </r>
  </si>
  <si>
    <r>
      <rPr>
        <sz val="10"/>
        <rFont val="Microsoft Sans Serif"/>
        <family val="2"/>
      </rPr>
      <t>Усложнения на бременността, раждането и следродовия период</t>
    </r>
  </si>
  <si>
    <r>
      <rPr>
        <sz val="10"/>
        <rFont val="Microsoft Sans Serif"/>
        <family val="2"/>
      </rPr>
      <t>в т.ч. Аборт</t>
    </r>
  </si>
  <si>
    <r>
      <rPr>
        <sz val="10"/>
        <rFont val="Microsoft Sans Serif"/>
        <family val="2"/>
      </rPr>
      <t>от тях: Изкуствен аборт</t>
    </r>
  </si>
  <si>
    <r>
      <rPr>
        <sz val="10"/>
        <rFont val="Microsoft Sans Serif"/>
        <family val="2"/>
      </rPr>
      <t>Преки акушерски състояния</t>
    </r>
  </si>
  <si>
    <r>
      <rPr>
        <sz val="10"/>
        <rFont val="Microsoft Sans Serif"/>
        <family val="2"/>
      </rPr>
      <t>Нормално раждане</t>
    </r>
  </si>
  <si>
    <r>
      <rPr>
        <sz val="10"/>
        <rFont val="Microsoft Sans Serif"/>
        <family val="2"/>
      </rPr>
      <t>XII.</t>
    </r>
  </si>
  <si>
    <r>
      <rPr>
        <sz val="10"/>
        <rFont val="Microsoft Sans Serif"/>
        <family val="2"/>
      </rPr>
      <t>XIII.</t>
    </r>
  </si>
  <si>
    <r>
      <rPr>
        <sz val="10"/>
        <rFont val="Microsoft Sans Serif"/>
        <family val="2"/>
      </rPr>
      <t>Вродени аномалии</t>
    </r>
  </si>
  <si>
    <r>
      <rPr>
        <sz val="10"/>
        <rFont val="Microsoft Sans Serif"/>
        <family val="2"/>
      </rPr>
      <t>в т.ч. Акушерски усл.,отраз.се върху плода (новород.)</t>
    </r>
  </si>
  <si>
    <r>
      <rPr>
        <sz val="10"/>
        <rFont val="Microsoft Sans Serif"/>
        <family val="2"/>
      </rPr>
      <t>Забавен растеж, недост.хранене и недоносеност</t>
    </r>
  </si>
  <si>
    <r>
      <rPr>
        <sz val="10"/>
        <rFont val="Microsoft Sans Serif"/>
        <family val="2"/>
      </rPr>
      <t>Симптоми, признаци и недобре определени състояния</t>
    </r>
  </si>
  <si>
    <r>
      <rPr>
        <sz val="10"/>
        <rFont val="Microsoft Sans Serif"/>
        <family val="2"/>
      </rPr>
      <t>XVII.</t>
    </r>
  </si>
  <si>
    <r>
      <rPr>
        <sz val="10"/>
        <rFont val="Microsoft Sans Serif"/>
        <family val="2"/>
      </rPr>
      <t>в т.ч. Счупвания</t>
    </r>
  </si>
  <si>
    <r>
      <rPr>
        <b/>
        <sz val="10"/>
        <rFont val="Arial"/>
        <family val="2"/>
      </rPr>
      <t>В  ОБЛАСТ  ВЕЛИКО ТЪРНОВО  ПРЕЗ  2003 год.</t>
    </r>
  </si>
  <si>
    <r>
      <rPr>
        <b/>
        <i/>
        <sz val="10"/>
        <color rgb="FF800000"/>
        <rFont val="Arial"/>
        <family val="2"/>
      </rPr>
      <t xml:space="preserve">Отн. дял
</t>
    </r>
    <r>
      <rPr>
        <b/>
        <i/>
        <sz val="10"/>
        <color rgb="FF800000"/>
        <rFont val="Arial"/>
        <family val="2"/>
      </rPr>
      <t>%</t>
    </r>
  </si>
  <si>
    <r>
      <rPr>
        <sz val="10"/>
        <rFont val="Microsoft Sans Serif"/>
        <family val="2"/>
      </rPr>
      <t>в т.ч. Акушерски усл.,отраз.се върху плода (нов</t>
    </r>
  </si>
  <si>
    <r>
      <rPr>
        <sz val="10"/>
        <rFont val="Microsoft Sans Serif"/>
        <family val="2"/>
      </rPr>
      <t>Забавен растеж, недост.хранене и недоносен</t>
    </r>
  </si>
  <si>
    <r>
      <rPr>
        <b/>
        <sz val="10"/>
        <rFont val="Hebar"/>
        <charset val="204"/>
      </rPr>
      <t xml:space="preserve">ХОСПИТАЛИЗИРАНА   ЗАБОЛЕВАЕМОСТ </t>
    </r>
    <r>
      <rPr>
        <sz val="10"/>
        <rFont val="Hebar"/>
        <charset val="204"/>
      </rPr>
      <t xml:space="preserve"> В  ЛЕЧЕБНИТЕ ЗАВЕДЕНИЯ ЗА БОЛНИЧНА ПОМОЩ В  ОБЛАСТ  ВЕЛИКО ТЪРНОВО  ПРЕЗ </t>
    </r>
    <r>
      <rPr>
        <b/>
        <sz val="11"/>
        <rFont val="Hebar"/>
        <charset val="204"/>
      </rPr>
      <t xml:space="preserve"> 2024 год.  </t>
    </r>
  </si>
  <si>
    <r>
      <rPr>
        <b/>
        <sz val="10"/>
        <rFont val="Hebar"/>
        <charset val="204"/>
      </rPr>
      <t>ДНЕВНИ СЛУЧАИ ПО ВИД ЗАБОЛЯВАНЕ И ВЪЗРАСТОВА ГРУПА</t>
    </r>
    <r>
      <rPr>
        <sz val="10"/>
        <rFont val="Hebar"/>
        <charset val="204"/>
      </rPr>
      <t xml:space="preserve"> В ЛЕЧЕБНИТЕ ЗАВЕДЕНИЯ ЗА БОЛНИЧНА ПОМОЩ В ОБЛАСТ ВЕЛИКО ТЪРНОВО ПРЕЗ</t>
    </r>
    <r>
      <rPr>
        <b/>
        <sz val="11"/>
        <rFont val="Hebar"/>
        <charset val="204"/>
      </rPr>
      <t xml:space="preserve"> 2024 год.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</si>
</sst>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4">
    <font>
      <sz val="10"/>
      <name val="Hebar"/>
      <charset val="204"/>
    </font>
    <font>
      <b/>
      <sz val="10"/>
      <name val="Hebar"/>
      <charset val="204"/>
    </font>
    <font>
      <i/>
      <sz val="10"/>
      <name val="Hebar"/>
      <charset val="204"/>
    </font>
    <font>
      <sz val="10"/>
      <name val="Hebar"/>
      <charset val="204"/>
    </font>
    <font>
      <i/>
      <sz val="9"/>
      <name val="Hebar"/>
      <family val="2"/>
      <charset val="204"/>
    </font>
    <font>
      <sz val="11"/>
      <name val="Hebar"/>
      <family val="2"/>
      <charset val="204"/>
    </font>
    <font>
      <sz val="10"/>
      <name val="Hebar"/>
      <family val="2"/>
      <charset val="204"/>
    </font>
    <font>
      <b/>
      <sz val="11"/>
      <name val="Hebar"/>
      <family val="2"/>
      <charset val="204"/>
    </font>
    <font>
      <i/>
      <sz val="10"/>
      <name val="Hebar"/>
      <family val="2"/>
      <charset val="204"/>
    </font>
    <font>
      <b/>
      <sz val="11"/>
      <name val="Hebar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Hebar"/>
      <family val="2"/>
      <charset val="204"/>
    </font>
    <font>
      <sz val="11"/>
      <name val="Hebar"/>
      <charset val="204"/>
    </font>
    <font>
      <sz val="9"/>
      <name val="Hebar"/>
      <charset val="204"/>
    </font>
    <font>
      <i/>
      <sz val="9"/>
      <name val="Times New Roman"/>
      <family val="1"/>
      <charset val="204"/>
    </font>
    <font>
      <i/>
      <sz val="11"/>
      <name val="Hebar"/>
      <charset val="204"/>
    </font>
    <font>
      <i/>
      <sz val="9"/>
      <name val="Hebar"/>
      <charset val="204"/>
    </font>
    <font>
      <sz val="10"/>
      <color rgb="FF000000"/>
      <name val="Times New Roman"/>
      <charset val="204"/>
    </font>
    <font>
      <sz val="10"/>
      <name val="Microsoft Sans Serif"/>
      <family val="2"/>
    </font>
    <font>
      <sz val="11"/>
      <name val="Microsoft Sans Serif"/>
    </font>
    <font>
      <sz val="11"/>
      <name val="Microsoft Sans Serif"/>
      <family val="2"/>
    </font>
    <font>
      <sz val="9"/>
      <name val="Microsoft Sans Serif"/>
    </font>
    <font>
      <sz val="9"/>
      <name val="Microsoft Sans Serif"/>
      <family val="2"/>
    </font>
    <font>
      <b/>
      <sz val="10"/>
      <name val="Arial"/>
    </font>
    <font>
      <b/>
      <sz val="10"/>
      <name val="Arial"/>
      <family val="2"/>
    </font>
    <font>
      <b/>
      <sz val="10"/>
      <name val="Times New Roman"/>
    </font>
    <font>
      <b/>
      <sz val="10"/>
      <name val="Times New Roman"/>
      <family val="1"/>
    </font>
    <font>
      <b/>
      <sz val="11"/>
      <color rgb="FF000000"/>
      <name val="Arial"/>
      <family val="2"/>
    </font>
    <font>
      <i/>
      <sz val="10"/>
      <name val="Times New Roman"/>
    </font>
    <font>
      <i/>
      <sz val="10"/>
      <name val="Times New Roman"/>
      <family val="1"/>
    </font>
    <font>
      <sz val="11"/>
      <color rgb="FF000000"/>
      <name val="Microsoft Sans Serif"/>
      <family val="2"/>
    </font>
    <font>
      <i/>
      <sz val="10"/>
      <color rgb="FF000000"/>
      <name val="Arial"/>
      <family val="2"/>
    </font>
    <font>
      <sz val="10"/>
      <color rgb="FF000000"/>
      <name val="Microsoft Sans Serif"/>
      <family val="2"/>
    </font>
    <font>
      <b/>
      <sz val="11"/>
      <name val="Arial"/>
    </font>
    <font>
      <b/>
      <sz val="11"/>
      <name val="Arial"/>
      <family val="2"/>
    </font>
    <font>
      <b/>
      <sz val="10"/>
      <color rgb="FF000000"/>
      <name val="Arial"/>
      <family val="2"/>
    </font>
    <font>
      <i/>
      <sz val="9"/>
      <name val="Times New Roman"/>
    </font>
    <font>
      <i/>
      <sz val="9"/>
      <name val="Times New Roman"/>
      <family val="1"/>
    </font>
    <font>
      <sz val="9"/>
      <color rgb="FF000000"/>
      <name val="Microsoft Sans Serif"/>
      <family val="2"/>
    </font>
    <font>
      <i/>
      <sz val="9"/>
      <color rgb="FF000000"/>
      <name val="Arial"/>
      <family val="2"/>
    </font>
    <font>
      <i/>
      <sz val="11"/>
      <color rgb="FF000000"/>
      <name val="Arial"/>
      <family val="2"/>
    </font>
    <font>
      <sz val="10"/>
      <name val="Microsoft Sans Serif"/>
    </font>
    <font>
      <i/>
      <sz val="10"/>
      <name val="Arial"/>
    </font>
    <font>
      <i/>
      <sz val="10"/>
      <name val="Arial"/>
      <family val="2"/>
    </font>
    <font>
      <sz val="10"/>
      <name val="Courier New"/>
      <family val="3"/>
    </font>
    <font>
      <sz val="11"/>
      <color rgb="FF000000"/>
      <name val="Courier New"/>
      <family val="2"/>
    </font>
    <font>
      <sz val="9"/>
      <name val="Courier New"/>
      <family val="3"/>
    </font>
    <font>
      <b/>
      <sz val="10"/>
      <name val="Courier New"/>
    </font>
    <font>
      <b/>
      <sz val="10"/>
      <name val="Courier New"/>
      <family val="3"/>
    </font>
    <font>
      <b/>
      <sz val="11"/>
      <color rgb="FF000000"/>
      <name val="Courier New"/>
      <family val="2"/>
    </font>
    <font>
      <i/>
      <sz val="10"/>
      <color rgb="FF000000"/>
      <name val="Courier New"/>
      <family val="2"/>
    </font>
    <font>
      <sz val="10"/>
      <color rgb="FF000000"/>
      <name val="Courier New"/>
      <family val="2"/>
    </font>
    <font>
      <b/>
      <sz val="11"/>
      <name val="Courier New"/>
    </font>
    <font>
      <b/>
      <sz val="11"/>
      <name val="Courier New"/>
      <family val="3"/>
    </font>
    <font>
      <b/>
      <sz val="10"/>
      <color rgb="FF000000"/>
      <name val="Courier New"/>
      <family val="2"/>
    </font>
    <font>
      <sz val="9"/>
      <color rgb="FF000000"/>
      <name val="Courier New"/>
      <family val="2"/>
    </font>
    <font>
      <i/>
      <sz val="9"/>
      <color rgb="FF000000"/>
      <name val="Courier New"/>
      <family val="2"/>
    </font>
    <font>
      <sz val="12"/>
      <name val="Times New Roman"/>
      <family val="1"/>
    </font>
    <font>
      <b/>
      <i/>
      <sz val="12"/>
      <color rgb="FF000000"/>
      <name val="Courier New"/>
      <family val="2"/>
    </font>
    <font>
      <b/>
      <i/>
      <sz val="11"/>
      <color rgb="FF000000"/>
      <name val="Courier New"/>
      <family val="2"/>
    </font>
    <font>
      <b/>
      <i/>
      <sz val="10"/>
      <name val="Arial"/>
    </font>
    <font>
      <b/>
      <i/>
      <sz val="10"/>
      <color rgb="FF800000"/>
      <name val="Arial"/>
      <family val="2"/>
    </font>
    <font>
      <b/>
      <i/>
      <sz val="10"/>
      <color rgb="FF9933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99"/>
      </patternFill>
    </fill>
    <fill>
      <patternFill patternType="solid">
        <fgColor rgb="FFE2E2E2"/>
      </patternFill>
    </fill>
    <fill>
      <patternFill patternType="solid">
        <fgColor rgb="FFC0C0C0"/>
      </patternFill>
    </fill>
  </fills>
  <borders count="8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8080"/>
      </bottom>
      <diagonal/>
    </border>
    <border>
      <left style="thin">
        <color rgb="FF008080"/>
      </left>
      <right style="thin">
        <color rgb="FF008080"/>
      </right>
      <top style="thin">
        <color rgb="FF008080"/>
      </top>
      <bottom/>
      <diagonal/>
    </border>
    <border>
      <left style="thin">
        <color rgb="FF008080"/>
      </left>
      <right/>
      <top style="thin">
        <color rgb="FF008080"/>
      </top>
      <bottom style="thin">
        <color rgb="FF000000"/>
      </bottom>
      <diagonal/>
    </border>
    <border>
      <left/>
      <right/>
      <top style="thin">
        <color rgb="FF008080"/>
      </top>
      <bottom style="thin">
        <color rgb="FF000000"/>
      </bottom>
      <diagonal/>
    </border>
    <border>
      <left/>
      <right style="thin">
        <color rgb="FF008080"/>
      </right>
      <top style="thin">
        <color rgb="FF008080"/>
      </top>
      <bottom style="thin">
        <color rgb="FF000000"/>
      </bottom>
      <diagonal/>
    </border>
    <border>
      <left style="thin">
        <color rgb="FF008080"/>
      </left>
      <right style="thin">
        <color rgb="FF008080"/>
      </right>
      <top/>
      <bottom style="thin">
        <color rgb="FF000000"/>
      </bottom>
      <diagonal/>
    </border>
    <border>
      <left style="thin">
        <color rgb="FF008080"/>
      </left>
      <right style="thin">
        <color rgb="FF008080"/>
      </right>
      <top style="thin">
        <color rgb="FF000000"/>
      </top>
      <bottom style="thin">
        <color rgb="FF000000"/>
      </bottom>
      <diagonal/>
    </border>
    <border>
      <left style="thin">
        <color rgb="FF008080"/>
      </left>
      <right style="thin">
        <color rgb="FF008080"/>
      </right>
      <top style="thin">
        <color rgb="FF000000"/>
      </top>
      <bottom/>
      <diagonal/>
    </border>
    <border>
      <left style="thin">
        <color rgb="FF008080"/>
      </left>
      <right style="thin">
        <color rgb="FF008080"/>
      </right>
      <top/>
      <bottom/>
      <diagonal/>
    </border>
    <border>
      <left style="thin">
        <color rgb="FF008080"/>
      </left>
      <right style="thin">
        <color rgb="FF008080"/>
      </right>
      <top/>
      <bottom style="thin">
        <color rgb="FF008080"/>
      </bottom>
      <diagonal/>
    </border>
    <border>
      <left style="thin">
        <color rgb="FF008080"/>
      </left>
      <right style="thin">
        <color rgb="FF000000"/>
      </right>
      <top style="thin">
        <color rgb="FF008080"/>
      </top>
      <bottom/>
      <diagonal/>
    </border>
    <border>
      <left style="thin">
        <color rgb="FF000000"/>
      </left>
      <right style="thin">
        <color rgb="FF000000"/>
      </right>
      <top style="thin">
        <color rgb="FF008080"/>
      </top>
      <bottom/>
      <diagonal/>
    </border>
    <border>
      <left style="thin">
        <color rgb="FF008080"/>
      </left>
      <right style="thin">
        <color rgb="FF000000"/>
      </right>
      <top/>
      <bottom style="thin">
        <color rgb="FF000000"/>
      </bottom>
      <diagonal/>
    </border>
    <border>
      <left style="thin">
        <color rgb="FF008080"/>
      </left>
      <right style="thin">
        <color rgb="FF000000"/>
      </right>
      <top style="thin">
        <color rgb="FF000000"/>
      </top>
      <bottom/>
      <diagonal/>
    </border>
    <border>
      <left style="thin">
        <color rgb="FF008080"/>
      </left>
      <right style="thin">
        <color rgb="FF000000"/>
      </right>
      <top/>
      <bottom/>
      <diagonal/>
    </border>
    <border>
      <left style="thin">
        <color rgb="FF008080"/>
      </left>
      <right style="thin">
        <color rgb="FF008080"/>
      </right>
      <top style="thin">
        <color rgb="FFFFFFFF"/>
      </top>
      <bottom/>
      <diagonal/>
    </border>
    <border>
      <left style="thin">
        <color rgb="FF008080"/>
      </left>
      <right style="thin">
        <color rgb="FF008080"/>
      </right>
      <top style="thin">
        <color rgb="FF008080"/>
      </top>
      <bottom style="thin">
        <color rgb="FFC0C0C0"/>
      </bottom>
      <diagonal/>
    </border>
    <border>
      <left style="thin">
        <color rgb="FF008080"/>
      </left>
      <right style="thin">
        <color rgb="FF008080"/>
      </right>
      <top style="thin">
        <color rgb="FFC0C0C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8" fillId="0" borderId="0"/>
  </cellStyleXfs>
  <cellXfs count="667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0" xfId="0" applyFont="1"/>
    <xf numFmtId="0" fontId="8" fillId="0" borderId="0" xfId="0" applyFont="1"/>
    <xf numFmtId="0" fontId="6" fillId="0" borderId="0" xfId="0" applyFont="1"/>
    <xf numFmtId="0" fontId="4" fillId="0" borderId="2" xfId="0" applyFont="1" applyBorder="1" applyAlignment="1">
      <alignment horizontal="center" vertical="center"/>
    </xf>
    <xf numFmtId="2" fontId="8" fillId="0" borderId="3" xfId="0" applyNumberFormat="1" applyFont="1" applyFill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right" vertical="center"/>
    </xf>
    <xf numFmtId="2" fontId="2" fillId="0" borderId="5" xfId="0" applyNumberFormat="1" applyFont="1" applyFill="1" applyBorder="1" applyAlignment="1">
      <alignment horizontal="right" vertical="center"/>
    </xf>
    <xf numFmtId="164" fontId="2" fillId="0" borderId="6" xfId="0" applyNumberFormat="1" applyFont="1" applyFill="1" applyBorder="1" applyAlignment="1">
      <alignment horizontal="right" vertical="center"/>
    </xf>
    <xf numFmtId="164" fontId="2" fillId="0" borderId="7" xfId="0" applyNumberFormat="1" applyFont="1" applyFill="1" applyBorder="1" applyAlignment="1">
      <alignment horizontal="right" vertical="center"/>
    </xf>
    <xf numFmtId="164" fontId="2" fillId="0" borderId="8" xfId="0" applyNumberFormat="1" applyFont="1" applyFill="1" applyBorder="1" applyAlignment="1">
      <alignment horizontal="right" vertical="center"/>
    </xf>
    <xf numFmtId="0" fontId="10" fillId="0" borderId="9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right" vertical="center"/>
    </xf>
    <xf numFmtId="164" fontId="2" fillId="0" borderId="12" xfId="0" applyNumberFormat="1" applyFont="1" applyFill="1" applyBorder="1" applyAlignment="1">
      <alignment horizontal="right" vertical="center"/>
    </xf>
    <xf numFmtId="2" fontId="2" fillId="0" borderId="13" xfId="0" applyNumberFormat="1" applyFont="1" applyFill="1" applyBorder="1" applyAlignment="1">
      <alignment horizontal="right" vertical="center"/>
    </xf>
    <xf numFmtId="164" fontId="3" fillId="0" borderId="6" xfId="0" applyNumberFormat="1" applyFont="1" applyFill="1" applyBorder="1" applyAlignment="1">
      <alignment horizontal="right" vertical="center"/>
    </xf>
    <xf numFmtId="164" fontId="2" fillId="0" borderId="12" xfId="0" applyNumberFormat="1" applyFont="1" applyBorder="1" applyAlignment="1">
      <alignment horizontal="right" vertical="center"/>
    </xf>
    <xf numFmtId="164" fontId="3" fillId="0" borderId="7" xfId="0" applyNumberFormat="1" applyFont="1" applyFill="1" applyBorder="1" applyAlignment="1">
      <alignment horizontal="right" vertical="center"/>
    </xf>
    <xf numFmtId="164" fontId="3" fillId="0" borderId="8" xfId="0" applyNumberFormat="1" applyFont="1" applyFill="1" applyBorder="1" applyAlignment="1">
      <alignment horizontal="right" vertical="center"/>
    </xf>
    <xf numFmtId="164" fontId="2" fillId="0" borderId="14" xfId="0" applyNumberFormat="1" applyFont="1" applyFill="1" applyBorder="1" applyAlignment="1">
      <alignment horizontal="right" vertical="center"/>
    </xf>
    <xf numFmtId="164" fontId="2" fillId="0" borderId="15" xfId="0" applyNumberFormat="1" applyFont="1" applyFill="1" applyBorder="1" applyAlignment="1">
      <alignment horizontal="right" vertical="center"/>
    </xf>
    <xf numFmtId="164" fontId="2" fillId="0" borderId="9" xfId="0" applyNumberFormat="1" applyFont="1" applyFill="1" applyBorder="1" applyAlignment="1">
      <alignment horizontal="right" vertical="center"/>
    </xf>
    <xf numFmtId="0" fontId="12" fillId="2" borderId="16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left" vertical="center" wrapText="1"/>
    </xf>
    <xf numFmtId="1" fontId="7" fillId="2" borderId="16" xfId="0" applyNumberFormat="1" applyFont="1" applyFill="1" applyBorder="1" applyAlignment="1">
      <alignment horizontal="right" vertical="center"/>
    </xf>
    <xf numFmtId="2" fontId="7" fillId="2" borderId="18" xfId="0" applyNumberFormat="1" applyFont="1" applyFill="1" applyBorder="1" applyAlignment="1">
      <alignment horizontal="right" vertical="center"/>
    </xf>
    <xf numFmtId="164" fontId="7" fillId="2" borderId="17" xfId="0" applyNumberFormat="1" applyFont="1" applyFill="1" applyBorder="1" applyAlignment="1">
      <alignment horizontal="right" vertical="center"/>
    </xf>
    <xf numFmtId="0" fontId="7" fillId="2" borderId="10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left" vertical="center"/>
    </xf>
    <xf numFmtId="2" fontId="9" fillId="2" borderId="18" xfId="0" applyNumberFormat="1" applyFont="1" applyFill="1" applyBorder="1" applyAlignment="1">
      <alignment horizontal="right" vertical="center"/>
    </xf>
    <xf numFmtId="164" fontId="9" fillId="2" borderId="17" xfId="0" applyNumberFormat="1" applyFont="1" applyFill="1" applyBorder="1" applyAlignment="1">
      <alignment horizontal="right" vertical="center"/>
    </xf>
    <xf numFmtId="164" fontId="7" fillId="2" borderId="19" xfId="0" applyNumberFormat="1" applyFont="1" applyFill="1" applyBorder="1" applyAlignment="1">
      <alignment horizontal="right" vertical="center"/>
    </xf>
    <xf numFmtId="0" fontId="1" fillId="2" borderId="16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right" vertical="center" indent="1"/>
    </xf>
    <xf numFmtId="1" fontId="7" fillId="2" borderId="16" xfId="0" applyNumberFormat="1" applyFont="1" applyFill="1" applyBorder="1" applyAlignment="1">
      <alignment horizontal="right" vertical="center" indent="1"/>
    </xf>
    <xf numFmtId="0" fontId="5" fillId="2" borderId="20" xfId="0" applyFont="1" applyFill="1" applyBorder="1" applyAlignment="1">
      <alignment vertical="center"/>
    </xf>
    <xf numFmtId="0" fontId="14" fillId="0" borderId="21" xfId="0" applyFont="1" applyBorder="1" applyAlignment="1">
      <alignment horizontal="centerContinuous" vertical="center"/>
    </xf>
    <xf numFmtId="0" fontId="14" fillId="0" borderId="22" xfId="0" applyFont="1" applyBorder="1" applyAlignment="1">
      <alignment horizontal="centerContinuous" vertical="center"/>
    </xf>
    <xf numFmtId="0" fontId="14" fillId="0" borderId="23" xfId="0" applyFont="1" applyBorder="1" applyAlignment="1">
      <alignment horizontal="centerContinuous" vertical="center"/>
    </xf>
    <xf numFmtId="0" fontId="14" fillId="0" borderId="2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164" fontId="9" fillId="2" borderId="19" xfId="0" applyNumberFormat="1" applyFont="1" applyFill="1" applyBorder="1" applyAlignment="1">
      <alignment horizontal="right" vertical="center"/>
    </xf>
    <xf numFmtId="0" fontId="9" fillId="2" borderId="20" xfId="0" applyFont="1" applyFill="1" applyBorder="1" applyAlignment="1">
      <alignment horizontal="center" vertical="center"/>
    </xf>
    <xf numFmtId="2" fontId="1" fillId="2" borderId="18" xfId="0" applyNumberFormat="1" applyFont="1" applyFill="1" applyBorder="1" applyAlignment="1">
      <alignment horizontal="right" vertical="center"/>
    </xf>
    <xf numFmtId="164" fontId="1" fillId="2" borderId="19" xfId="0" applyNumberFormat="1" applyFont="1" applyFill="1" applyBorder="1" applyAlignment="1">
      <alignment horizontal="right" vertical="center"/>
    </xf>
    <xf numFmtId="164" fontId="9" fillId="2" borderId="6" xfId="0" applyNumberFormat="1" applyFont="1" applyFill="1" applyBorder="1" applyAlignment="1">
      <alignment horizontal="right" vertical="center"/>
    </xf>
    <xf numFmtId="164" fontId="17" fillId="0" borderId="8" xfId="0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2" fontId="16" fillId="2" borderId="18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10" fillId="0" borderId="8" xfId="0" applyFont="1" applyFill="1" applyBorder="1" applyAlignment="1">
      <alignment horizontal="left" vertical="center"/>
    </xf>
    <xf numFmtId="1" fontId="9" fillId="2" borderId="16" xfId="0" applyNumberFormat="1" applyFont="1" applyFill="1" applyBorder="1" applyAlignment="1">
      <alignment horizontal="right" vertical="center" indent="1"/>
    </xf>
    <xf numFmtId="1" fontId="13" fillId="2" borderId="16" xfId="0" applyNumberFormat="1" applyFont="1" applyFill="1" applyBorder="1" applyAlignment="1">
      <alignment horizontal="right" vertical="center" indent="1"/>
    </xf>
    <xf numFmtId="1" fontId="9" fillId="2" borderId="2" xfId="0" applyNumberFormat="1" applyFont="1" applyFill="1" applyBorder="1" applyAlignment="1">
      <alignment horizontal="right" vertical="center" indent="1"/>
    </xf>
    <xf numFmtId="0" fontId="5" fillId="3" borderId="0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Fill="1"/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2" fontId="17" fillId="0" borderId="5" xfId="0" applyNumberFormat="1" applyFont="1" applyFill="1" applyBorder="1" applyAlignment="1">
      <alignment horizontal="right" vertical="center"/>
    </xf>
    <xf numFmtId="2" fontId="2" fillId="0" borderId="27" xfId="0" applyNumberFormat="1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2" fontId="8" fillId="0" borderId="27" xfId="0" applyNumberFormat="1" applyFont="1" applyFill="1" applyBorder="1" applyAlignment="1">
      <alignment horizontal="right" vertical="center"/>
    </xf>
    <xf numFmtId="2" fontId="1" fillId="2" borderId="30" xfId="0" applyNumberFormat="1" applyFont="1" applyFill="1" applyBorder="1" applyAlignment="1">
      <alignment horizontal="right" vertical="center"/>
    </xf>
    <xf numFmtId="164" fontId="1" fillId="2" borderId="31" xfId="0" applyNumberFormat="1" applyFont="1" applyFill="1" applyBorder="1" applyAlignment="1">
      <alignment horizontal="right" vertical="center"/>
    </xf>
    <xf numFmtId="2" fontId="9" fillId="2" borderId="32" xfId="0" applyNumberFormat="1" applyFont="1" applyFill="1" applyBorder="1" applyAlignment="1">
      <alignment horizontal="right" vertical="center"/>
    </xf>
    <xf numFmtId="164" fontId="9" fillId="2" borderId="33" xfId="0" applyNumberFormat="1" applyFont="1" applyFill="1" applyBorder="1" applyAlignment="1">
      <alignment horizontal="right" vertical="center"/>
    </xf>
    <xf numFmtId="2" fontId="9" fillId="2" borderId="30" xfId="0" applyNumberFormat="1" applyFont="1" applyFill="1" applyBorder="1" applyAlignment="1">
      <alignment horizontal="right" vertical="center"/>
    </xf>
    <xf numFmtId="164" fontId="9" fillId="2" borderId="31" xfId="0" applyNumberFormat="1" applyFont="1" applyFill="1" applyBorder="1" applyAlignment="1">
      <alignment horizontal="right" vertical="center"/>
    </xf>
    <xf numFmtId="2" fontId="1" fillId="2" borderId="32" xfId="0" applyNumberFormat="1" applyFont="1" applyFill="1" applyBorder="1" applyAlignment="1">
      <alignment horizontal="right" vertical="center"/>
    </xf>
    <xf numFmtId="164" fontId="1" fillId="2" borderId="33" xfId="0" applyNumberFormat="1" applyFont="1" applyFill="1" applyBorder="1" applyAlignment="1">
      <alignment horizontal="right" vertical="center"/>
    </xf>
    <xf numFmtId="164" fontId="2" fillId="0" borderId="28" xfId="0" applyNumberFormat="1" applyFont="1" applyFill="1" applyBorder="1" applyAlignment="1">
      <alignment horizontal="right" vertical="center"/>
    </xf>
    <xf numFmtId="164" fontId="2" fillId="0" borderId="34" xfId="0" applyNumberFormat="1" applyFont="1" applyFill="1" applyBorder="1" applyAlignment="1">
      <alignment horizontal="right" vertical="center"/>
    </xf>
    <xf numFmtId="164" fontId="17" fillId="0" borderId="14" xfId="0" applyNumberFormat="1" applyFont="1" applyFill="1" applyBorder="1" applyAlignment="1">
      <alignment horizontal="right" vertical="center"/>
    </xf>
    <xf numFmtId="0" fontId="13" fillId="0" borderId="35" xfId="0" applyFont="1" applyFill="1" applyBorder="1" applyAlignment="1">
      <alignment horizontal="right" vertical="center" indent="1"/>
    </xf>
    <xf numFmtId="0" fontId="9" fillId="0" borderId="16" xfId="0" applyFont="1" applyFill="1" applyBorder="1" applyAlignment="1">
      <alignment horizontal="right" vertical="center" indent="1"/>
    </xf>
    <xf numFmtId="0" fontId="13" fillId="0" borderId="36" xfId="0" applyFont="1" applyFill="1" applyBorder="1" applyAlignment="1">
      <alignment horizontal="right" vertical="center" indent="1"/>
    </xf>
    <xf numFmtId="0" fontId="13" fillId="0" borderId="16" xfId="0" applyFont="1" applyFill="1" applyBorder="1" applyAlignment="1">
      <alignment horizontal="right" vertical="center" indent="1"/>
    </xf>
    <xf numFmtId="0" fontId="10" fillId="0" borderId="9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left" vertical="center"/>
    </xf>
    <xf numFmtId="0" fontId="11" fillId="2" borderId="37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15" fillId="0" borderId="7" xfId="0" applyFont="1" applyFill="1" applyBorder="1" applyAlignment="1">
      <alignment horizontal="justify" vertical="center" wrapText="1"/>
    </xf>
    <xf numFmtId="0" fontId="10" fillId="0" borderId="15" xfId="0" applyFont="1" applyFill="1" applyBorder="1" applyAlignment="1">
      <alignment horizontal="left" vertical="center" wrapText="1"/>
    </xf>
    <xf numFmtId="0" fontId="15" fillId="0" borderId="8" xfId="0" applyFont="1" applyFill="1" applyBorder="1" applyAlignment="1">
      <alignment horizontal="left" vertical="center"/>
    </xf>
    <xf numFmtId="0" fontId="11" fillId="2" borderId="17" xfId="0" applyFont="1" applyFill="1" applyBorder="1" applyAlignment="1">
      <alignment horizontal="right" vertical="center"/>
    </xf>
    <xf numFmtId="0" fontId="14" fillId="0" borderId="38" xfId="0" applyFont="1" applyBorder="1" applyAlignment="1">
      <alignment horizontal="center" vertical="center"/>
    </xf>
    <xf numFmtId="0" fontId="9" fillId="2" borderId="39" xfId="0" applyFont="1" applyFill="1" applyBorder="1" applyAlignment="1">
      <alignment horizontal="right" vertical="center" indent="1"/>
    </xf>
    <xf numFmtId="0" fontId="13" fillId="0" borderId="40" xfId="0" applyFont="1" applyFill="1" applyBorder="1" applyAlignment="1">
      <alignment horizontal="right" vertical="center" indent="1"/>
    </xf>
    <xf numFmtId="0" fontId="13" fillId="0" borderId="41" xfId="0" applyFont="1" applyFill="1" applyBorder="1" applyAlignment="1">
      <alignment horizontal="right" vertical="center" indent="1"/>
    </xf>
    <xf numFmtId="0" fontId="13" fillId="0" borderId="39" xfId="0" applyFont="1" applyFill="1" applyBorder="1" applyAlignment="1">
      <alignment horizontal="right" vertical="center" indent="1"/>
    </xf>
    <xf numFmtId="1" fontId="13" fillId="0" borderId="42" xfId="0" applyNumberFormat="1" applyFont="1" applyFill="1" applyBorder="1" applyAlignment="1">
      <alignment horizontal="right" vertical="center" indent="1"/>
    </xf>
    <xf numFmtId="1" fontId="9" fillId="2" borderId="39" xfId="0" applyNumberFormat="1" applyFont="1" applyFill="1" applyBorder="1" applyAlignment="1">
      <alignment horizontal="right" vertical="center" indent="1"/>
    </xf>
    <xf numFmtId="1" fontId="9" fillId="2" borderId="41" xfId="0" applyNumberFormat="1" applyFont="1" applyFill="1" applyBorder="1" applyAlignment="1">
      <alignment horizontal="right" vertical="center" indent="1"/>
    </xf>
    <xf numFmtId="1" fontId="13" fillId="0" borderId="43" xfId="0" applyNumberFormat="1" applyFont="1" applyFill="1" applyBorder="1" applyAlignment="1">
      <alignment horizontal="right" vertical="center" indent="1"/>
    </xf>
    <xf numFmtId="1" fontId="13" fillId="0" borderId="38" xfId="0" applyNumberFormat="1" applyFont="1" applyFill="1" applyBorder="1" applyAlignment="1">
      <alignment horizontal="right" vertical="center" indent="1"/>
    </xf>
    <xf numFmtId="1" fontId="13" fillId="0" borderId="44" xfId="0" applyNumberFormat="1" applyFont="1" applyFill="1" applyBorder="1" applyAlignment="1">
      <alignment horizontal="right" vertical="center" indent="1"/>
    </xf>
    <xf numFmtId="1" fontId="9" fillId="2" borderId="45" xfId="0" applyNumberFormat="1" applyFont="1" applyFill="1" applyBorder="1" applyAlignment="1">
      <alignment horizontal="right" vertical="center" indent="1"/>
    </xf>
    <xf numFmtId="1" fontId="9" fillId="0" borderId="43" xfId="0" applyNumberFormat="1" applyFont="1" applyFill="1" applyBorder="1" applyAlignment="1">
      <alignment horizontal="right" vertical="center" indent="1"/>
    </xf>
    <xf numFmtId="1" fontId="9" fillId="0" borderId="44" xfId="0" applyNumberFormat="1" applyFont="1" applyFill="1" applyBorder="1" applyAlignment="1">
      <alignment horizontal="right" vertical="center" indent="1"/>
    </xf>
    <xf numFmtId="1" fontId="14" fillId="0" borderId="38" xfId="0" applyNumberFormat="1" applyFont="1" applyFill="1" applyBorder="1" applyAlignment="1">
      <alignment horizontal="right" vertical="center" indent="1"/>
    </xf>
    <xf numFmtId="1" fontId="7" fillId="2" borderId="39" xfId="0" applyNumberFormat="1" applyFont="1" applyFill="1" applyBorder="1" applyAlignment="1">
      <alignment horizontal="right" vertical="center" indent="1"/>
    </xf>
    <xf numFmtId="1" fontId="13" fillId="0" borderId="1" xfId="0" applyNumberFormat="1" applyFont="1" applyFill="1" applyBorder="1" applyAlignment="1">
      <alignment horizontal="right" vertical="center" indent="1"/>
    </xf>
    <xf numFmtId="1" fontId="13" fillId="0" borderId="11" xfId="0" applyNumberFormat="1" applyFont="1" applyFill="1" applyBorder="1" applyAlignment="1">
      <alignment horizontal="right" vertical="center" indent="1"/>
    </xf>
    <xf numFmtId="1" fontId="13" fillId="0" borderId="24" xfId="0" applyNumberFormat="1" applyFont="1" applyFill="1" applyBorder="1" applyAlignment="1">
      <alignment horizontal="right" vertical="center" indent="1"/>
    </xf>
    <xf numFmtId="1" fontId="13" fillId="0" borderId="26" xfId="0" applyNumberFormat="1" applyFont="1" applyFill="1" applyBorder="1" applyAlignment="1">
      <alignment horizontal="right" vertical="center" indent="1"/>
    </xf>
    <xf numFmtId="1" fontId="9" fillId="2" borderId="10" xfId="0" applyNumberFormat="1" applyFont="1" applyFill="1" applyBorder="1" applyAlignment="1">
      <alignment horizontal="right" vertical="center" indent="1"/>
    </xf>
    <xf numFmtId="1" fontId="14" fillId="0" borderId="24" xfId="0" applyNumberFormat="1" applyFont="1" applyFill="1" applyBorder="1" applyAlignment="1">
      <alignment horizontal="right" vertical="center" indent="1"/>
    </xf>
    <xf numFmtId="164" fontId="17" fillId="0" borderId="12" xfId="0" applyNumberFormat="1" applyFont="1" applyFill="1" applyBorder="1" applyAlignment="1">
      <alignment horizontal="right" vertical="center"/>
    </xf>
    <xf numFmtId="1" fontId="3" fillId="0" borderId="26" xfId="0" applyNumberFormat="1" applyFont="1" applyFill="1" applyBorder="1" applyAlignment="1">
      <alignment horizontal="right" vertical="center"/>
    </xf>
    <xf numFmtId="164" fontId="17" fillId="0" borderId="28" xfId="0" applyNumberFormat="1" applyFont="1" applyFill="1" applyBorder="1" applyAlignment="1">
      <alignment horizontal="right" vertical="center"/>
    </xf>
    <xf numFmtId="164" fontId="3" fillId="0" borderId="15" xfId="0" applyNumberFormat="1" applyFont="1" applyFill="1" applyBorder="1" applyAlignment="1">
      <alignment horizontal="right" vertical="center"/>
    </xf>
    <xf numFmtId="164" fontId="9" fillId="2" borderId="37" xfId="0" applyNumberFormat="1" applyFont="1" applyFill="1" applyBorder="1" applyAlignment="1">
      <alignment horizontal="right" vertical="center"/>
    </xf>
    <xf numFmtId="164" fontId="17" fillId="0" borderId="7" xfId="0" applyNumberFormat="1" applyFont="1" applyFill="1" applyBorder="1" applyAlignment="1">
      <alignment horizontal="right" vertical="center"/>
    </xf>
    <xf numFmtId="164" fontId="17" fillId="0" borderId="15" xfId="0" applyNumberFormat="1" applyFont="1" applyFill="1" applyBorder="1" applyAlignment="1">
      <alignment horizontal="right" vertical="center"/>
    </xf>
    <xf numFmtId="1" fontId="9" fillId="0" borderId="11" xfId="0" applyNumberFormat="1" applyFont="1" applyFill="1" applyBorder="1" applyAlignment="1">
      <alignment horizontal="right" vertical="center" indent="1"/>
    </xf>
    <xf numFmtId="1" fontId="9" fillId="0" borderId="24" xfId="0" applyNumberFormat="1" applyFont="1" applyFill="1" applyBorder="1" applyAlignment="1">
      <alignment horizontal="right" vertical="center" indent="1"/>
    </xf>
    <xf numFmtId="1" fontId="9" fillId="0" borderId="26" xfId="0" applyNumberFormat="1" applyFont="1" applyFill="1" applyBorder="1" applyAlignment="1">
      <alignment horizontal="right" vertical="center" indent="1"/>
    </xf>
    <xf numFmtId="0" fontId="11" fillId="2" borderId="20" xfId="0" applyFont="1" applyFill="1" applyBorder="1" applyAlignment="1">
      <alignment horizontal="left" vertical="center"/>
    </xf>
    <xf numFmtId="0" fontId="10" fillId="0" borderId="46" xfId="0" applyFont="1" applyFill="1" applyBorder="1" applyAlignment="1">
      <alignment horizontal="left" vertical="center"/>
    </xf>
    <xf numFmtId="0" fontId="10" fillId="0" borderId="47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11" fillId="2" borderId="20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1" fillId="2" borderId="29" xfId="0" applyFont="1" applyFill="1" applyBorder="1" applyAlignment="1">
      <alignment horizontal="left" vertical="center" wrapText="1"/>
    </xf>
    <xf numFmtId="0" fontId="10" fillId="0" borderId="48" xfId="0" applyFont="1" applyFill="1" applyBorder="1" applyAlignment="1">
      <alignment horizontal="left" vertical="center"/>
    </xf>
    <xf numFmtId="0" fontId="11" fillId="2" borderId="25" xfId="0" applyFont="1" applyFill="1" applyBorder="1" applyAlignment="1">
      <alignment horizontal="left" vertical="center" wrapText="1"/>
    </xf>
    <xf numFmtId="0" fontId="10" fillId="0" borderId="48" xfId="0" applyFont="1" applyFill="1" applyBorder="1" applyAlignment="1">
      <alignment horizontal="left" vertical="center" wrapText="1"/>
    </xf>
    <xf numFmtId="0" fontId="15" fillId="0" borderId="46" xfId="0" applyFont="1" applyFill="1" applyBorder="1" applyAlignment="1">
      <alignment horizontal="justify" vertical="center" wrapText="1"/>
    </xf>
    <xf numFmtId="0" fontId="10" fillId="0" borderId="47" xfId="0" applyFont="1" applyFill="1" applyBorder="1" applyAlignment="1">
      <alignment horizontal="left" vertical="center" wrapText="1"/>
    </xf>
    <xf numFmtId="0" fontId="15" fillId="0" borderId="48" xfId="0" applyFont="1" applyFill="1" applyBorder="1" applyAlignment="1">
      <alignment horizontal="left" vertical="center"/>
    </xf>
    <xf numFmtId="0" fontId="11" fillId="2" borderId="20" xfId="0" applyFont="1" applyFill="1" applyBorder="1" applyAlignment="1">
      <alignment horizontal="right" vertical="center"/>
    </xf>
    <xf numFmtId="0" fontId="14" fillId="0" borderId="44" xfId="0" applyFont="1" applyBorder="1" applyAlignment="1">
      <alignment horizontal="center" vertical="center"/>
    </xf>
    <xf numFmtId="164" fontId="3" fillId="0" borderId="9" xfId="0" applyNumberFormat="1" applyFont="1" applyFill="1" applyBorder="1" applyAlignment="1">
      <alignment horizontal="right" vertical="center"/>
    </xf>
    <xf numFmtId="0" fontId="18" fillId="0" borderId="0" xfId="1" applyFill="1" applyBorder="1" applyAlignment="1">
      <alignment horizontal="left" vertical="top"/>
    </xf>
    <xf numFmtId="0" fontId="22" fillId="0" borderId="56" xfId="1" applyFont="1" applyFill="1" applyBorder="1" applyAlignment="1">
      <alignment horizontal="left" vertical="center" wrapText="1" indent="2"/>
    </xf>
    <xf numFmtId="0" fontId="18" fillId="0" borderId="56" xfId="1" applyFill="1" applyBorder="1" applyAlignment="1">
      <alignment horizontal="left" vertical="top" wrapText="1" indent="1"/>
    </xf>
    <xf numFmtId="0" fontId="18" fillId="0" borderId="56" xfId="1" applyFill="1" applyBorder="1" applyAlignment="1">
      <alignment horizontal="center" vertical="top" wrapText="1"/>
    </xf>
    <xf numFmtId="0" fontId="18" fillId="0" borderId="56" xfId="1" applyFill="1" applyBorder="1" applyAlignment="1">
      <alignment horizontal="left" vertical="top" wrapText="1"/>
    </xf>
    <xf numFmtId="0" fontId="24" fillId="0" borderId="56" xfId="1" applyFont="1" applyFill="1" applyBorder="1" applyAlignment="1">
      <alignment horizontal="center" vertical="top" wrapText="1"/>
    </xf>
    <xf numFmtId="0" fontId="26" fillId="0" borderId="56" xfId="1" applyFont="1" applyFill="1" applyBorder="1" applyAlignment="1">
      <alignment horizontal="left" vertical="top" wrapText="1"/>
    </xf>
    <xf numFmtId="1" fontId="28" fillId="0" borderId="56" xfId="1" applyNumberFormat="1" applyFont="1" applyFill="1" applyBorder="1" applyAlignment="1">
      <alignment horizontal="right" vertical="top" indent="1" shrinkToFit="1"/>
    </xf>
    <xf numFmtId="2" fontId="28" fillId="0" borderId="56" xfId="1" applyNumberFormat="1" applyFont="1" applyFill="1" applyBorder="1" applyAlignment="1">
      <alignment horizontal="right" vertical="top" shrinkToFit="1"/>
    </xf>
    <xf numFmtId="164" fontId="28" fillId="0" borderId="56" xfId="1" applyNumberFormat="1" applyFont="1" applyFill="1" applyBorder="1" applyAlignment="1">
      <alignment horizontal="right" vertical="top" shrinkToFit="1"/>
    </xf>
    <xf numFmtId="0" fontId="29" fillId="0" borderId="56" xfId="1" applyFont="1" applyFill="1" applyBorder="1" applyAlignment="1">
      <alignment horizontal="left" vertical="top" wrapText="1" indent="1"/>
    </xf>
    <xf numFmtId="1" fontId="31" fillId="0" borderId="56" xfId="1" applyNumberFormat="1" applyFont="1" applyFill="1" applyBorder="1" applyAlignment="1">
      <alignment horizontal="right" vertical="top" indent="1" shrinkToFit="1"/>
    </xf>
    <xf numFmtId="2" fontId="32" fillId="0" borderId="56" xfId="1" applyNumberFormat="1" applyFont="1" applyFill="1" applyBorder="1" applyAlignment="1">
      <alignment horizontal="right" vertical="top" shrinkToFit="1"/>
    </xf>
    <xf numFmtId="164" fontId="32" fillId="0" borderId="56" xfId="1" applyNumberFormat="1" applyFont="1" applyFill="1" applyBorder="1" applyAlignment="1">
      <alignment horizontal="right" vertical="top" shrinkToFit="1"/>
    </xf>
    <xf numFmtId="0" fontId="29" fillId="0" borderId="56" xfId="1" applyFont="1" applyFill="1" applyBorder="1" applyAlignment="1">
      <alignment horizontal="left" vertical="top" wrapText="1" indent="5"/>
    </xf>
    <xf numFmtId="0" fontId="18" fillId="0" borderId="56" xfId="1" applyFill="1" applyBorder="1" applyAlignment="1">
      <alignment horizontal="left" wrapText="1"/>
    </xf>
    <xf numFmtId="164" fontId="33" fillId="0" borderId="56" xfId="1" applyNumberFormat="1" applyFont="1" applyFill="1" applyBorder="1" applyAlignment="1">
      <alignment horizontal="right" vertical="top" shrinkToFit="1"/>
    </xf>
    <xf numFmtId="0" fontId="24" fillId="0" borderId="56" xfId="1" applyFont="1" applyFill="1" applyBorder="1" applyAlignment="1">
      <alignment horizontal="left" vertical="top" wrapText="1" indent="1"/>
    </xf>
    <xf numFmtId="164" fontId="36" fillId="0" borderId="56" xfId="1" applyNumberFormat="1" applyFont="1" applyFill="1" applyBorder="1" applyAlignment="1">
      <alignment horizontal="right" vertical="top" shrinkToFit="1"/>
    </xf>
    <xf numFmtId="2" fontId="36" fillId="0" borderId="56" xfId="1" applyNumberFormat="1" applyFont="1" applyFill="1" applyBorder="1" applyAlignment="1">
      <alignment horizontal="right" vertical="top" shrinkToFit="1"/>
    </xf>
    <xf numFmtId="1" fontId="36" fillId="0" borderId="56" xfId="1" applyNumberFormat="1" applyFont="1" applyFill="1" applyBorder="1" applyAlignment="1">
      <alignment horizontal="right" vertical="top" indent="1" shrinkToFit="1"/>
    </xf>
    <xf numFmtId="0" fontId="34" fillId="0" borderId="56" xfId="1" applyFont="1" applyFill="1" applyBorder="1" applyAlignment="1">
      <alignment horizontal="left" vertical="top" wrapText="1" indent="1"/>
    </xf>
    <xf numFmtId="2" fontId="31" fillId="0" borderId="56" xfId="1" applyNumberFormat="1" applyFont="1" applyFill="1" applyBorder="1" applyAlignment="1">
      <alignment horizontal="right" vertical="top" indent="1" shrinkToFit="1"/>
    </xf>
    <xf numFmtId="0" fontId="34" fillId="0" borderId="56" xfId="1" applyFont="1" applyFill="1" applyBorder="1" applyAlignment="1">
      <alignment horizontal="right" vertical="top" wrapText="1" indent="1"/>
    </xf>
    <xf numFmtId="0" fontId="34" fillId="0" borderId="56" xfId="1" applyFont="1" applyFill="1" applyBorder="1" applyAlignment="1">
      <alignment horizontal="right" vertical="top" wrapText="1"/>
    </xf>
    <xf numFmtId="0" fontId="18" fillId="0" borderId="56" xfId="1" applyFill="1" applyBorder="1" applyAlignment="1">
      <alignment horizontal="left" vertical="center" wrapText="1"/>
    </xf>
    <xf numFmtId="0" fontId="29" fillId="0" borderId="56" xfId="1" applyFont="1" applyFill="1" applyBorder="1" applyAlignment="1">
      <alignment horizontal="left" vertical="top" wrapText="1" indent="4"/>
    </xf>
    <xf numFmtId="0" fontId="18" fillId="0" borderId="51" xfId="1" applyFill="1" applyBorder="1" applyAlignment="1">
      <alignment horizontal="left" wrapText="1"/>
    </xf>
    <xf numFmtId="0" fontId="29" fillId="0" borderId="51" xfId="1" applyFont="1" applyFill="1" applyBorder="1" applyAlignment="1">
      <alignment horizontal="left" vertical="top" wrapText="1" indent="1"/>
    </xf>
    <xf numFmtId="1" fontId="31" fillId="0" borderId="51" xfId="1" applyNumberFormat="1" applyFont="1" applyFill="1" applyBorder="1" applyAlignment="1">
      <alignment horizontal="right" vertical="top" indent="1" shrinkToFit="1"/>
    </xf>
    <xf numFmtId="2" fontId="32" fillId="0" borderId="51" xfId="1" applyNumberFormat="1" applyFont="1" applyFill="1" applyBorder="1" applyAlignment="1">
      <alignment horizontal="right" vertical="top" shrinkToFit="1"/>
    </xf>
    <xf numFmtId="164" fontId="32" fillId="0" borderId="51" xfId="1" applyNumberFormat="1" applyFont="1" applyFill="1" applyBorder="1" applyAlignment="1">
      <alignment horizontal="right" vertical="top" shrinkToFit="1"/>
    </xf>
    <xf numFmtId="0" fontId="29" fillId="0" borderId="55" xfId="1" applyFont="1" applyFill="1" applyBorder="1" applyAlignment="1">
      <alignment horizontal="left" vertical="top" wrapText="1" indent="1"/>
    </xf>
    <xf numFmtId="1" fontId="31" fillId="0" borderId="55" xfId="1" applyNumberFormat="1" applyFont="1" applyFill="1" applyBorder="1" applyAlignment="1">
      <alignment horizontal="left" vertical="top" indent="4" shrinkToFit="1"/>
    </xf>
    <xf numFmtId="2" fontId="32" fillId="0" borderId="55" xfId="1" applyNumberFormat="1" applyFont="1" applyFill="1" applyBorder="1" applyAlignment="1">
      <alignment horizontal="right" vertical="top" shrinkToFit="1"/>
    </xf>
    <xf numFmtId="164" fontId="32" fillId="0" borderId="55" xfId="1" applyNumberFormat="1" applyFont="1" applyFill="1" applyBorder="1" applyAlignment="1">
      <alignment horizontal="right" vertical="top" shrinkToFit="1"/>
    </xf>
    <xf numFmtId="1" fontId="31" fillId="0" borderId="55" xfId="1" applyNumberFormat="1" applyFont="1" applyFill="1" applyBorder="1" applyAlignment="1">
      <alignment horizontal="right" vertical="top" indent="1" shrinkToFit="1"/>
    </xf>
    <xf numFmtId="0" fontId="29" fillId="0" borderId="56" xfId="1" applyFont="1" applyFill="1" applyBorder="1" applyAlignment="1">
      <alignment horizontal="left" vertical="top" wrapText="1" indent="6"/>
    </xf>
    <xf numFmtId="0" fontId="34" fillId="0" borderId="56" xfId="1" applyFont="1" applyFill="1" applyBorder="1" applyAlignment="1">
      <alignment horizontal="center" vertical="top" wrapText="1"/>
    </xf>
    <xf numFmtId="1" fontId="28" fillId="0" borderId="56" xfId="1" applyNumberFormat="1" applyFont="1" applyFill="1" applyBorder="1" applyAlignment="1">
      <alignment horizontal="left" vertical="top" indent="4" shrinkToFit="1"/>
    </xf>
    <xf numFmtId="1" fontId="31" fillId="0" borderId="56" xfId="1" applyNumberFormat="1" applyFont="1" applyFill="1" applyBorder="1" applyAlignment="1">
      <alignment horizontal="left" vertical="top" indent="4" shrinkToFit="1"/>
    </xf>
    <xf numFmtId="0" fontId="29" fillId="0" borderId="56" xfId="1" applyFont="1" applyFill="1" applyBorder="1" applyAlignment="1">
      <alignment horizontal="left" vertical="top" wrapText="1" indent="2"/>
    </xf>
    <xf numFmtId="1" fontId="28" fillId="0" borderId="56" xfId="1" applyNumberFormat="1" applyFont="1" applyFill="1" applyBorder="1" applyAlignment="1">
      <alignment horizontal="left" vertical="top" indent="3" shrinkToFit="1"/>
    </xf>
    <xf numFmtId="0" fontId="37" fillId="0" borderId="56" xfId="1" applyFont="1" applyFill="1" applyBorder="1" applyAlignment="1">
      <alignment horizontal="left" vertical="top" wrapText="1"/>
    </xf>
    <xf numFmtId="0" fontId="37" fillId="0" borderId="56" xfId="1" applyFont="1" applyFill="1" applyBorder="1" applyAlignment="1">
      <alignment horizontal="left" vertical="top" wrapText="1" indent="8"/>
    </xf>
    <xf numFmtId="1" fontId="39" fillId="0" borderId="56" xfId="1" applyNumberFormat="1" applyFont="1" applyFill="1" applyBorder="1" applyAlignment="1">
      <alignment horizontal="right" vertical="top" indent="1" shrinkToFit="1"/>
    </xf>
    <xf numFmtId="2" fontId="40" fillId="0" borderId="56" xfId="1" applyNumberFormat="1" applyFont="1" applyFill="1" applyBorder="1" applyAlignment="1">
      <alignment horizontal="right" vertical="top" shrinkToFit="1"/>
    </xf>
    <xf numFmtId="164" fontId="40" fillId="0" borderId="56" xfId="1" applyNumberFormat="1" applyFont="1" applyFill="1" applyBorder="1" applyAlignment="1">
      <alignment horizontal="right" vertical="top" shrinkToFit="1"/>
    </xf>
    <xf numFmtId="1" fontId="39" fillId="0" borderId="56" xfId="1" applyNumberFormat="1" applyFont="1" applyFill="1" applyBorder="1" applyAlignment="1">
      <alignment horizontal="left" vertical="top" indent="4" shrinkToFit="1"/>
    </xf>
    <xf numFmtId="0" fontId="29" fillId="0" borderId="56" xfId="1" applyFont="1" applyFill="1" applyBorder="1" applyAlignment="1">
      <alignment horizontal="left" vertical="top" wrapText="1" indent="9"/>
    </xf>
    <xf numFmtId="1" fontId="28" fillId="0" borderId="56" xfId="1" applyNumberFormat="1" applyFont="1" applyFill="1" applyBorder="1" applyAlignment="1">
      <alignment horizontal="right" vertical="top" shrinkToFit="1"/>
    </xf>
    <xf numFmtId="0" fontId="29" fillId="0" borderId="56" xfId="1" applyFont="1" applyFill="1" applyBorder="1" applyAlignment="1">
      <alignment horizontal="left" vertical="top" wrapText="1"/>
    </xf>
    <xf numFmtId="1" fontId="33" fillId="0" borderId="56" xfId="1" applyNumberFormat="1" applyFont="1" applyFill="1" applyBorder="1" applyAlignment="1">
      <alignment horizontal="right" vertical="top" indent="1" shrinkToFit="1"/>
    </xf>
    <xf numFmtId="1" fontId="33" fillId="0" borderId="56" xfId="1" applyNumberFormat="1" applyFont="1" applyFill="1" applyBorder="1" applyAlignment="1">
      <alignment horizontal="right" vertical="top" shrinkToFit="1"/>
    </xf>
    <xf numFmtId="1" fontId="28" fillId="0" borderId="56" xfId="1" applyNumberFormat="1" applyFont="1" applyFill="1" applyBorder="1" applyAlignment="1">
      <alignment horizontal="left" vertical="top" indent="2" shrinkToFit="1"/>
    </xf>
    <xf numFmtId="2" fontId="41" fillId="0" borderId="56" xfId="1" applyNumberFormat="1" applyFont="1" applyFill="1" applyBorder="1" applyAlignment="1">
      <alignment horizontal="right" vertical="top" shrinkToFit="1"/>
    </xf>
    <xf numFmtId="0" fontId="34" fillId="0" borderId="51" xfId="1" applyFont="1" applyFill="1" applyBorder="1" applyAlignment="1">
      <alignment horizontal="right" vertical="top" wrapText="1"/>
    </xf>
    <xf numFmtId="0" fontId="26" fillId="0" borderId="51" xfId="1" applyFont="1" applyFill="1" applyBorder="1" applyAlignment="1">
      <alignment horizontal="left" vertical="top" wrapText="1"/>
    </xf>
    <xf numFmtId="1" fontId="28" fillId="0" borderId="51" xfId="1" applyNumberFormat="1" applyFont="1" applyFill="1" applyBorder="1" applyAlignment="1">
      <alignment horizontal="right" vertical="top" indent="1" shrinkToFit="1"/>
    </xf>
    <xf numFmtId="2" fontId="36" fillId="0" borderId="51" xfId="1" applyNumberFormat="1" applyFont="1" applyFill="1" applyBorder="1" applyAlignment="1">
      <alignment horizontal="right" vertical="top" shrinkToFit="1"/>
    </xf>
    <xf numFmtId="164" fontId="36" fillId="0" borderId="51" xfId="1" applyNumberFormat="1" applyFont="1" applyFill="1" applyBorder="1" applyAlignment="1">
      <alignment horizontal="right" vertical="top" shrinkToFit="1"/>
    </xf>
    <xf numFmtId="164" fontId="28" fillId="0" borderId="51" xfId="1" applyNumberFormat="1" applyFont="1" applyFill="1" applyBorder="1" applyAlignment="1">
      <alignment horizontal="right" vertical="top" shrinkToFit="1"/>
    </xf>
    <xf numFmtId="1" fontId="36" fillId="0" borderId="51" xfId="1" applyNumberFormat="1" applyFont="1" applyFill="1" applyBorder="1" applyAlignment="1">
      <alignment horizontal="right" vertical="top" indent="1" shrinkToFit="1"/>
    </xf>
    <xf numFmtId="1" fontId="31" fillId="0" borderId="56" xfId="1" applyNumberFormat="1" applyFont="1" applyFill="1" applyBorder="1" applyAlignment="1">
      <alignment horizontal="left" vertical="top" indent="3" shrinkToFit="1"/>
    </xf>
    <xf numFmtId="0" fontId="29" fillId="0" borderId="51" xfId="1" applyFont="1" applyFill="1" applyBorder="1" applyAlignment="1">
      <alignment horizontal="left" vertical="top" wrapText="1" indent="4"/>
    </xf>
    <xf numFmtId="0" fontId="34" fillId="0" borderId="55" xfId="1" applyFont="1" applyFill="1" applyBorder="1" applyAlignment="1">
      <alignment horizontal="center" vertical="top" wrapText="1"/>
    </xf>
    <xf numFmtId="0" fontId="26" fillId="0" borderId="55" xfId="1" applyFont="1" applyFill="1" applyBorder="1" applyAlignment="1">
      <alignment horizontal="left" vertical="top" wrapText="1"/>
    </xf>
    <xf numFmtId="1" fontId="28" fillId="0" borderId="55" xfId="1" applyNumberFormat="1" applyFont="1" applyFill="1" applyBorder="1" applyAlignment="1">
      <alignment horizontal="right" vertical="top" indent="1" shrinkToFit="1"/>
    </xf>
    <xf numFmtId="2" fontId="28" fillId="0" borderId="55" xfId="1" applyNumberFormat="1" applyFont="1" applyFill="1" applyBorder="1" applyAlignment="1">
      <alignment horizontal="right" vertical="top" shrinkToFit="1"/>
    </xf>
    <xf numFmtId="164" fontId="28" fillId="0" borderId="55" xfId="1" applyNumberFormat="1" applyFont="1" applyFill="1" applyBorder="1" applyAlignment="1">
      <alignment horizontal="right" vertical="top" shrinkToFit="1"/>
    </xf>
    <xf numFmtId="1" fontId="33" fillId="0" borderId="51" xfId="1" applyNumberFormat="1" applyFont="1" applyFill="1" applyBorder="1" applyAlignment="1">
      <alignment horizontal="right" vertical="top" indent="1" shrinkToFit="1"/>
    </xf>
    <xf numFmtId="0" fontId="18" fillId="0" borderId="60" xfId="1" applyFill="1" applyBorder="1" applyAlignment="1">
      <alignment horizontal="left" wrapText="1"/>
    </xf>
    <xf numFmtId="164" fontId="33" fillId="0" borderId="60" xfId="1" applyNumberFormat="1" applyFont="1" applyFill="1" applyBorder="1" applyAlignment="1">
      <alignment horizontal="right" vertical="top" shrinkToFit="1"/>
    </xf>
    <xf numFmtId="1" fontId="33" fillId="0" borderId="60" xfId="1" applyNumberFormat="1" applyFont="1" applyFill="1" applyBorder="1" applyAlignment="1">
      <alignment horizontal="right" vertical="top" shrinkToFit="1"/>
    </xf>
    <xf numFmtId="0" fontId="42" fillId="0" borderId="51" xfId="1" applyFont="1" applyFill="1" applyBorder="1" applyAlignment="1">
      <alignment horizontal="center" vertical="top" wrapText="1"/>
    </xf>
    <xf numFmtId="0" fontId="42" fillId="0" borderId="55" xfId="1" applyFont="1" applyFill="1" applyBorder="1" applyAlignment="1">
      <alignment horizontal="center" vertical="top" wrapText="1"/>
    </xf>
    <xf numFmtId="0" fontId="42" fillId="0" borderId="56" xfId="1" applyFont="1" applyFill="1" applyBorder="1" applyAlignment="1">
      <alignment horizontal="left" vertical="top" wrapText="1" indent="2"/>
    </xf>
    <xf numFmtId="0" fontId="24" fillId="5" borderId="56" xfId="1" applyFont="1" applyFill="1" applyBorder="1" applyAlignment="1">
      <alignment horizontal="center" vertical="top" wrapText="1"/>
    </xf>
    <xf numFmtId="0" fontId="24" fillId="5" borderId="56" xfId="1" applyFont="1" applyFill="1" applyBorder="1" applyAlignment="1">
      <alignment horizontal="left" vertical="top" wrapText="1"/>
    </xf>
    <xf numFmtId="1" fontId="36" fillId="5" borderId="56" xfId="1" applyNumberFormat="1" applyFont="1" applyFill="1" applyBorder="1" applyAlignment="1">
      <alignment horizontal="right" vertical="top" shrinkToFit="1"/>
    </xf>
    <xf numFmtId="2" fontId="36" fillId="5" borderId="56" xfId="1" applyNumberFormat="1" applyFont="1" applyFill="1" applyBorder="1" applyAlignment="1">
      <alignment horizontal="right" vertical="top" shrinkToFit="1"/>
    </xf>
    <xf numFmtId="164" fontId="36" fillId="5" borderId="56" xfId="1" applyNumberFormat="1" applyFont="1" applyFill="1" applyBorder="1" applyAlignment="1">
      <alignment horizontal="right" vertical="top" shrinkToFit="1"/>
    </xf>
    <xf numFmtId="0" fontId="43" fillId="0" borderId="56" xfId="1" applyFont="1" applyFill="1" applyBorder="1" applyAlignment="1">
      <alignment horizontal="left" vertical="top" wrapText="1" indent="1"/>
    </xf>
    <xf numFmtId="1" fontId="33" fillId="5" borderId="56" xfId="1" applyNumberFormat="1" applyFont="1" applyFill="1" applyBorder="1" applyAlignment="1">
      <alignment horizontal="right" vertical="top" shrinkToFit="1"/>
    </xf>
    <xf numFmtId="0" fontId="43" fillId="0" borderId="56" xfId="1" applyFont="1" applyFill="1" applyBorder="1" applyAlignment="1">
      <alignment horizontal="left" vertical="top" wrapText="1" indent="5"/>
    </xf>
    <xf numFmtId="0" fontId="18" fillId="5" borderId="56" xfId="1" applyFill="1" applyBorder="1" applyAlignment="1">
      <alignment horizontal="left" wrapText="1"/>
    </xf>
    <xf numFmtId="0" fontId="18" fillId="5" borderId="56" xfId="1" applyFill="1" applyBorder="1" applyAlignment="1">
      <alignment horizontal="left" vertical="top" wrapText="1"/>
    </xf>
    <xf numFmtId="0" fontId="24" fillId="5" borderId="51" xfId="1" applyFont="1" applyFill="1" applyBorder="1" applyAlignment="1">
      <alignment horizontal="center" vertical="center" wrapText="1"/>
    </xf>
    <xf numFmtId="1" fontId="36" fillId="5" borderId="56" xfId="1" applyNumberFormat="1" applyFont="1" applyFill="1" applyBorder="1" applyAlignment="1">
      <alignment horizontal="right" vertical="center" shrinkToFit="1"/>
    </xf>
    <xf numFmtId="2" fontId="36" fillId="5" borderId="56" xfId="1" applyNumberFormat="1" applyFont="1" applyFill="1" applyBorder="1" applyAlignment="1">
      <alignment horizontal="right" vertical="center" shrinkToFit="1"/>
    </xf>
    <xf numFmtId="164" fontId="36" fillId="5" borderId="56" xfId="1" applyNumberFormat="1" applyFont="1" applyFill="1" applyBorder="1" applyAlignment="1">
      <alignment horizontal="right" vertical="center" shrinkToFit="1"/>
    </xf>
    <xf numFmtId="0" fontId="18" fillId="0" borderId="55" xfId="1" applyFill="1" applyBorder="1" applyAlignment="1">
      <alignment horizontal="left" wrapText="1"/>
    </xf>
    <xf numFmtId="1" fontId="32" fillId="0" borderId="56" xfId="1" applyNumberFormat="1" applyFont="1" applyFill="1" applyBorder="1" applyAlignment="1">
      <alignment horizontal="right" vertical="top" shrinkToFit="1"/>
    </xf>
    <xf numFmtId="1" fontId="36" fillId="5" borderId="55" xfId="1" applyNumberFormat="1" applyFont="1" applyFill="1" applyBorder="1" applyAlignment="1">
      <alignment horizontal="right" vertical="top" shrinkToFit="1"/>
    </xf>
    <xf numFmtId="164" fontId="36" fillId="5" borderId="55" xfId="1" applyNumberFormat="1" applyFont="1" applyFill="1" applyBorder="1" applyAlignment="1">
      <alignment horizontal="right" vertical="top" shrinkToFit="1"/>
    </xf>
    <xf numFmtId="0" fontId="43" fillId="0" borderId="52" xfId="1" applyFont="1" applyFill="1" applyBorder="1" applyAlignment="1">
      <alignment horizontal="right" vertical="top" wrapText="1"/>
    </xf>
    <xf numFmtId="0" fontId="43" fillId="5" borderId="54" xfId="1" applyFont="1" applyFill="1" applyBorder="1" applyAlignment="1">
      <alignment horizontal="left" vertical="top" wrapText="1" indent="1"/>
    </xf>
    <xf numFmtId="0" fontId="43" fillId="0" borderId="56" xfId="1" applyFont="1" applyFill="1" applyBorder="1" applyAlignment="1">
      <alignment horizontal="left" vertical="top" wrapText="1" indent="4"/>
    </xf>
    <xf numFmtId="0" fontId="43" fillId="0" borderId="56" xfId="1" applyFont="1" applyFill="1" applyBorder="1" applyAlignment="1">
      <alignment horizontal="left" vertical="top" wrapText="1" indent="2"/>
    </xf>
    <xf numFmtId="0" fontId="43" fillId="0" borderId="52" xfId="1" applyFont="1" applyFill="1" applyBorder="1" applyAlignment="1">
      <alignment horizontal="left" vertical="top" wrapText="1" indent="1"/>
    </xf>
    <xf numFmtId="0" fontId="43" fillId="5" borderId="54" xfId="1" applyFont="1" applyFill="1" applyBorder="1" applyAlignment="1">
      <alignment horizontal="left" vertical="top" wrapText="1"/>
    </xf>
    <xf numFmtId="0" fontId="18" fillId="5" borderId="56" xfId="1" applyFill="1" applyBorder="1" applyAlignment="1">
      <alignment horizontal="left" vertical="center" wrapText="1"/>
    </xf>
    <xf numFmtId="1" fontId="33" fillId="5" borderId="56" xfId="1" applyNumberFormat="1" applyFont="1" applyFill="1" applyBorder="1" applyAlignment="1">
      <alignment horizontal="right" vertical="center" shrinkToFit="1"/>
    </xf>
    <xf numFmtId="2" fontId="32" fillId="0" borderId="56" xfId="1" applyNumberFormat="1" applyFont="1" applyFill="1" applyBorder="1" applyAlignment="1">
      <alignment horizontal="right" vertical="center" shrinkToFit="1"/>
    </xf>
    <xf numFmtId="164" fontId="32" fillId="0" borderId="56" xfId="1" applyNumberFormat="1" applyFont="1" applyFill="1" applyBorder="1" applyAlignment="1">
      <alignment horizontal="right" vertical="center" shrinkToFit="1"/>
    </xf>
    <xf numFmtId="0" fontId="43" fillId="0" borderId="56" xfId="1" applyFont="1" applyFill="1" applyBorder="1" applyAlignment="1">
      <alignment horizontal="left" vertical="top" wrapText="1" indent="10"/>
    </xf>
    <xf numFmtId="0" fontId="43" fillId="0" borderId="55" xfId="1" applyFont="1" applyFill="1" applyBorder="1" applyAlignment="1">
      <alignment horizontal="right" vertical="top" wrapText="1"/>
    </xf>
    <xf numFmtId="1" fontId="33" fillId="5" borderId="55" xfId="1" applyNumberFormat="1" applyFont="1" applyFill="1" applyBorder="1" applyAlignment="1">
      <alignment horizontal="right" vertical="top" shrinkToFit="1"/>
    </xf>
    <xf numFmtId="0" fontId="43" fillId="0" borderId="56" xfId="1" applyFont="1" applyFill="1" applyBorder="1" applyAlignment="1">
      <alignment horizontal="right" vertical="top" wrapText="1"/>
    </xf>
    <xf numFmtId="0" fontId="18" fillId="0" borderId="52" xfId="1" applyFill="1" applyBorder="1" applyAlignment="1">
      <alignment horizontal="left" wrapText="1"/>
    </xf>
    <xf numFmtId="0" fontId="24" fillId="5" borderId="54" xfId="1" applyFont="1" applyFill="1" applyBorder="1" applyAlignment="1">
      <alignment horizontal="right" vertical="top" wrapText="1"/>
    </xf>
    <xf numFmtId="2" fontId="32" fillId="5" borderId="56" xfId="1" applyNumberFormat="1" applyFont="1" applyFill="1" applyBorder="1" applyAlignment="1">
      <alignment horizontal="right" vertical="top" shrinkToFit="1"/>
    </xf>
    <xf numFmtId="0" fontId="22" fillId="0" borderId="56" xfId="1" applyFont="1" applyFill="1" applyBorder="1" applyAlignment="1">
      <alignment horizontal="left" vertical="top" wrapText="1" indent="2"/>
    </xf>
    <xf numFmtId="0" fontId="26" fillId="5" borderId="56" xfId="1" applyFont="1" applyFill="1" applyBorder="1" applyAlignment="1">
      <alignment horizontal="left" vertical="top" wrapText="1"/>
    </xf>
    <xf numFmtId="1" fontId="28" fillId="5" borderId="56" xfId="1" applyNumberFormat="1" applyFont="1" applyFill="1" applyBorder="1" applyAlignment="1">
      <alignment horizontal="right" vertical="top" indent="1" shrinkToFit="1"/>
    </xf>
    <xf numFmtId="2" fontId="28" fillId="5" borderId="56" xfId="1" applyNumberFormat="1" applyFont="1" applyFill="1" applyBorder="1" applyAlignment="1">
      <alignment horizontal="right" vertical="top" shrinkToFit="1"/>
    </xf>
    <xf numFmtId="164" fontId="28" fillId="5" borderId="56" xfId="1" applyNumberFormat="1" applyFont="1" applyFill="1" applyBorder="1" applyAlignment="1">
      <alignment horizontal="right" vertical="top" shrinkToFit="1"/>
    </xf>
    <xf numFmtId="1" fontId="31" fillId="5" borderId="56" xfId="1" applyNumberFormat="1" applyFont="1" applyFill="1" applyBorder="1" applyAlignment="1">
      <alignment horizontal="right" vertical="top" indent="1" shrinkToFit="1"/>
    </xf>
    <xf numFmtId="0" fontId="24" fillId="5" borderId="56" xfId="1" applyFont="1" applyFill="1" applyBorder="1" applyAlignment="1">
      <alignment horizontal="left" vertical="top" wrapText="1" indent="1"/>
    </xf>
    <xf numFmtId="0" fontId="34" fillId="5" borderId="51" xfId="1" applyFont="1" applyFill="1" applyBorder="1" applyAlignment="1">
      <alignment horizontal="right" vertical="top" wrapText="1" indent="1"/>
    </xf>
    <xf numFmtId="1" fontId="36" fillId="5" borderId="56" xfId="1" applyNumberFormat="1" applyFont="1" applyFill="1" applyBorder="1" applyAlignment="1">
      <alignment horizontal="right" vertical="top" indent="1" shrinkToFit="1"/>
    </xf>
    <xf numFmtId="0" fontId="34" fillId="5" borderId="56" xfId="1" applyFont="1" applyFill="1" applyBorder="1" applyAlignment="1">
      <alignment horizontal="left" vertical="top" wrapText="1" indent="1"/>
    </xf>
    <xf numFmtId="0" fontId="34" fillId="5" borderId="56" xfId="1" applyFont="1" applyFill="1" applyBorder="1" applyAlignment="1">
      <alignment horizontal="right" vertical="top" wrapText="1" indent="1"/>
    </xf>
    <xf numFmtId="0" fontId="34" fillId="5" borderId="56" xfId="1" applyFont="1" applyFill="1" applyBorder="1" applyAlignment="1">
      <alignment horizontal="right" vertical="top" wrapText="1"/>
    </xf>
    <xf numFmtId="1" fontId="33" fillId="5" borderId="56" xfId="1" applyNumberFormat="1" applyFont="1" applyFill="1" applyBorder="1" applyAlignment="1">
      <alignment horizontal="right" vertical="top" indent="1" shrinkToFit="1"/>
    </xf>
    <xf numFmtId="0" fontId="26" fillId="5" borderId="51" xfId="1" applyFont="1" applyFill="1" applyBorder="1" applyAlignment="1">
      <alignment horizontal="left" vertical="top" wrapText="1"/>
    </xf>
    <xf numFmtId="1" fontId="28" fillId="5" borderId="51" xfId="1" applyNumberFormat="1" applyFont="1" applyFill="1" applyBorder="1" applyAlignment="1">
      <alignment horizontal="right" vertical="top" indent="1" shrinkToFit="1"/>
    </xf>
    <xf numFmtId="2" fontId="28" fillId="5" borderId="51" xfId="1" applyNumberFormat="1" applyFont="1" applyFill="1" applyBorder="1" applyAlignment="1">
      <alignment horizontal="right" vertical="top" shrinkToFit="1"/>
    </xf>
    <xf numFmtId="164" fontId="28" fillId="5" borderId="51" xfId="1" applyNumberFormat="1" applyFont="1" applyFill="1" applyBorder="1" applyAlignment="1">
      <alignment horizontal="right" vertical="top" shrinkToFit="1"/>
    </xf>
    <xf numFmtId="0" fontId="34" fillId="5" borderId="55" xfId="1" applyFont="1" applyFill="1" applyBorder="1" applyAlignment="1">
      <alignment horizontal="center" vertical="top" wrapText="1"/>
    </xf>
    <xf numFmtId="0" fontId="18" fillId="5" borderId="55" xfId="1" applyFill="1" applyBorder="1" applyAlignment="1">
      <alignment horizontal="left" vertical="top" wrapText="1"/>
    </xf>
    <xf numFmtId="1" fontId="28" fillId="5" borderId="55" xfId="1" applyNumberFormat="1" applyFont="1" applyFill="1" applyBorder="1" applyAlignment="1">
      <alignment horizontal="right" vertical="top" indent="1" shrinkToFit="1"/>
    </xf>
    <xf numFmtId="2" fontId="36" fillId="5" borderId="55" xfId="1" applyNumberFormat="1" applyFont="1" applyFill="1" applyBorder="1" applyAlignment="1">
      <alignment horizontal="right" vertical="top" shrinkToFit="1"/>
    </xf>
    <xf numFmtId="164" fontId="28" fillId="5" borderId="55" xfId="1" applyNumberFormat="1" applyFont="1" applyFill="1" applyBorder="1" applyAlignment="1">
      <alignment horizontal="right" vertical="top" shrinkToFit="1"/>
    </xf>
    <xf numFmtId="1" fontId="36" fillId="5" borderId="55" xfId="1" applyNumberFormat="1" applyFont="1" applyFill="1" applyBorder="1" applyAlignment="1">
      <alignment horizontal="right" vertical="top" indent="1" shrinkToFit="1"/>
    </xf>
    <xf numFmtId="0" fontId="34" fillId="5" borderId="56" xfId="1" applyFont="1" applyFill="1" applyBorder="1" applyAlignment="1">
      <alignment horizontal="center" vertical="top" wrapText="1"/>
    </xf>
    <xf numFmtId="1" fontId="39" fillId="5" borderId="56" xfId="1" applyNumberFormat="1" applyFont="1" applyFill="1" applyBorder="1" applyAlignment="1">
      <alignment horizontal="right" vertical="top" indent="1" shrinkToFit="1"/>
    </xf>
    <xf numFmtId="0" fontId="26" fillId="5" borderId="54" xfId="1" applyFont="1" applyFill="1" applyBorder="1" applyAlignment="1">
      <alignment horizontal="right" vertical="top" wrapText="1"/>
    </xf>
    <xf numFmtId="0" fontId="34" fillId="5" borderId="51" xfId="1" applyFont="1" applyFill="1" applyBorder="1" applyAlignment="1">
      <alignment horizontal="left" vertical="top" wrapText="1" indent="1"/>
    </xf>
    <xf numFmtId="2" fontId="31" fillId="5" borderId="56" xfId="1" applyNumberFormat="1" applyFont="1" applyFill="1" applyBorder="1" applyAlignment="1">
      <alignment horizontal="right" vertical="top" indent="1" shrinkToFit="1"/>
    </xf>
    <xf numFmtId="1" fontId="31" fillId="5" borderId="51" xfId="1" applyNumberFormat="1" applyFont="1" applyFill="1" applyBorder="1" applyAlignment="1">
      <alignment horizontal="right" vertical="top" indent="1" shrinkToFit="1"/>
    </xf>
    <xf numFmtId="1" fontId="33" fillId="5" borderId="51" xfId="1" applyNumberFormat="1" applyFont="1" applyFill="1" applyBorder="1" applyAlignment="1">
      <alignment horizontal="right" vertical="top" indent="1" shrinkToFit="1"/>
    </xf>
    <xf numFmtId="0" fontId="26" fillId="5" borderId="55" xfId="1" applyFont="1" applyFill="1" applyBorder="1" applyAlignment="1">
      <alignment horizontal="left" vertical="top" wrapText="1"/>
    </xf>
    <xf numFmtId="2" fontId="28" fillId="5" borderId="55" xfId="1" applyNumberFormat="1" applyFont="1" applyFill="1" applyBorder="1" applyAlignment="1">
      <alignment horizontal="right" vertical="top" shrinkToFit="1"/>
    </xf>
    <xf numFmtId="0" fontId="18" fillId="5" borderId="51" xfId="1" applyFill="1" applyBorder="1" applyAlignment="1">
      <alignment horizontal="left" wrapText="1"/>
    </xf>
    <xf numFmtId="164" fontId="46" fillId="0" borderId="60" xfId="1" applyNumberFormat="1" applyFont="1" applyFill="1" applyBorder="1" applyAlignment="1">
      <alignment horizontal="right" vertical="top" shrinkToFit="1"/>
    </xf>
    <xf numFmtId="1" fontId="46" fillId="0" borderId="60" xfId="1" applyNumberFormat="1" applyFont="1" applyFill="1" applyBorder="1" applyAlignment="1">
      <alignment horizontal="right" vertical="top" shrinkToFit="1"/>
    </xf>
    <xf numFmtId="0" fontId="42" fillId="0" borderId="51" xfId="1" applyFont="1" applyFill="1" applyBorder="1" applyAlignment="1">
      <alignment horizontal="left" vertical="top" wrapText="1"/>
    </xf>
    <xf numFmtId="0" fontId="42" fillId="0" borderId="55" xfId="1" applyFont="1" applyFill="1" applyBorder="1" applyAlignment="1">
      <alignment horizontal="left" vertical="center" wrapText="1"/>
    </xf>
    <xf numFmtId="0" fontId="22" fillId="0" borderId="56" xfId="1" applyFont="1" applyFill="1" applyBorder="1" applyAlignment="1">
      <alignment horizontal="left" vertical="center" wrapText="1" indent="1"/>
    </xf>
    <xf numFmtId="0" fontId="48" fillId="4" borderId="56" xfId="1" applyFont="1" applyFill="1" applyBorder="1" applyAlignment="1">
      <alignment horizontal="center" vertical="top" wrapText="1"/>
    </xf>
    <xf numFmtId="0" fontId="26" fillId="4" borderId="56" xfId="1" applyFont="1" applyFill="1" applyBorder="1" applyAlignment="1">
      <alignment horizontal="left" vertical="top" wrapText="1"/>
    </xf>
    <xf numFmtId="1" fontId="50" fillId="4" borderId="56" xfId="1" applyNumberFormat="1" applyFont="1" applyFill="1" applyBorder="1" applyAlignment="1">
      <alignment horizontal="right" vertical="top" shrinkToFit="1"/>
    </xf>
    <xf numFmtId="2" fontId="50" fillId="4" borderId="56" xfId="1" applyNumberFormat="1" applyFont="1" applyFill="1" applyBorder="1" applyAlignment="1">
      <alignment horizontal="right" vertical="top" shrinkToFit="1"/>
    </xf>
    <xf numFmtId="164" fontId="50" fillId="4" borderId="56" xfId="1" applyNumberFormat="1" applyFont="1" applyFill="1" applyBorder="1" applyAlignment="1">
      <alignment horizontal="right" vertical="top" shrinkToFit="1"/>
    </xf>
    <xf numFmtId="1" fontId="46" fillId="4" borderId="56" xfId="1" applyNumberFormat="1" applyFont="1" applyFill="1" applyBorder="1" applyAlignment="1">
      <alignment horizontal="right" vertical="top" shrinkToFit="1"/>
    </xf>
    <xf numFmtId="2" fontId="51" fillId="0" borderId="56" xfId="1" applyNumberFormat="1" applyFont="1" applyFill="1" applyBorder="1" applyAlignment="1">
      <alignment horizontal="right" vertical="top" shrinkToFit="1"/>
    </xf>
    <xf numFmtId="164" fontId="51" fillId="0" borderId="56" xfId="1" applyNumberFormat="1" applyFont="1" applyFill="1" applyBorder="1" applyAlignment="1">
      <alignment horizontal="right" vertical="top" shrinkToFit="1"/>
    </xf>
    <xf numFmtId="0" fontId="18" fillId="4" borderId="56" xfId="1" applyFill="1" applyBorder="1" applyAlignment="1">
      <alignment horizontal="left" wrapText="1"/>
    </xf>
    <xf numFmtId="0" fontId="48" fillId="4" borderId="56" xfId="1" applyFont="1" applyFill="1" applyBorder="1" applyAlignment="1">
      <alignment horizontal="left" vertical="top" wrapText="1" indent="2"/>
    </xf>
    <xf numFmtId="164" fontId="52" fillId="0" borderId="56" xfId="1" applyNumberFormat="1" applyFont="1" applyFill="1" applyBorder="1" applyAlignment="1">
      <alignment horizontal="right" vertical="top" shrinkToFit="1"/>
    </xf>
    <xf numFmtId="0" fontId="48" fillId="4" borderId="56" xfId="1" applyFont="1" applyFill="1" applyBorder="1" applyAlignment="1">
      <alignment horizontal="left" vertical="top" wrapText="1" indent="1"/>
    </xf>
    <xf numFmtId="0" fontId="53" fillId="4" borderId="51" xfId="1" applyFont="1" applyFill="1" applyBorder="1" applyAlignment="1">
      <alignment horizontal="left" vertical="top" wrapText="1" indent="1"/>
    </xf>
    <xf numFmtId="164" fontId="55" fillId="4" borderId="56" xfId="1" applyNumberFormat="1" applyFont="1" applyFill="1" applyBorder="1" applyAlignment="1">
      <alignment horizontal="right" vertical="top" shrinkToFit="1"/>
    </xf>
    <xf numFmtId="2" fontId="55" fillId="4" borderId="56" xfId="1" applyNumberFormat="1" applyFont="1" applyFill="1" applyBorder="1" applyAlignment="1">
      <alignment horizontal="right" vertical="top" shrinkToFit="1"/>
    </xf>
    <xf numFmtId="1" fontId="55" fillId="4" borderId="56" xfId="1" applyNumberFormat="1" applyFont="1" applyFill="1" applyBorder="1" applyAlignment="1">
      <alignment horizontal="right" vertical="top" shrinkToFit="1"/>
    </xf>
    <xf numFmtId="0" fontId="53" fillId="4" borderId="56" xfId="1" applyFont="1" applyFill="1" applyBorder="1" applyAlignment="1">
      <alignment horizontal="center" vertical="top" wrapText="1"/>
    </xf>
    <xf numFmtId="2" fontId="46" fillId="4" borderId="56" xfId="1" applyNumberFormat="1" applyFont="1" applyFill="1" applyBorder="1" applyAlignment="1">
      <alignment horizontal="right" vertical="top" shrinkToFit="1"/>
    </xf>
    <xf numFmtId="0" fontId="53" fillId="4" borderId="56" xfId="1" applyFont="1" applyFill="1" applyBorder="1" applyAlignment="1">
      <alignment horizontal="left" vertical="top" wrapText="1" indent="1"/>
    </xf>
    <xf numFmtId="0" fontId="18" fillId="4" borderId="56" xfId="1" applyFill="1" applyBorder="1" applyAlignment="1">
      <alignment horizontal="center" vertical="top" wrapText="1"/>
    </xf>
    <xf numFmtId="0" fontId="29" fillId="0" borderId="55" xfId="1" applyFont="1" applyFill="1" applyBorder="1" applyAlignment="1">
      <alignment horizontal="left" vertical="top" wrapText="1" indent="4"/>
    </xf>
    <xf numFmtId="1" fontId="46" fillId="4" borderId="55" xfId="1" applyNumberFormat="1" applyFont="1" applyFill="1" applyBorder="1" applyAlignment="1">
      <alignment horizontal="right" vertical="top" shrinkToFit="1"/>
    </xf>
    <xf numFmtId="2" fontId="51" fillId="0" borderId="55" xfId="1" applyNumberFormat="1" applyFont="1" applyFill="1" applyBorder="1" applyAlignment="1">
      <alignment horizontal="right" vertical="top" shrinkToFit="1"/>
    </xf>
    <xf numFmtId="164" fontId="51" fillId="0" borderId="55" xfId="1" applyNumberFormat="1" applyFont="1" applyFill="1" applyBorder="1" applyAlignment="1">
      <alignment horizontal="right" vertical="top" shrinkToFit="1"/>
    </xf>
    <xf numFmtId="164" fontId="52" fillId="0" borderId="55" xfId="1" applyNumberFormat="1" applyFont="1" applyFill="1" applyBorder="1" applyAlignment="1">
      <alignment horizontal="right" vertical="top" shrinkToFit="1"/>
    </xf>
    <xf numFmtId="1" fontId="52" fillId="4" borderId="56" xfId="1" applyNumberFormat="1" applyFont="1" applyFill="1" applyBorder="1" applyAlignment="1">
      <alignment horizontal="right" vertical="top" shrinkToFit="1"/>
    </xf>
    <xf numFmtId="0" fontId="18" fillId="4" borderId="56" xfId="1" applyFill="1" applyBorder="1" applyAlignment="1">
      <alignment horizontal="left" vertical="center" wrapText="1"/>
    </xf>
    <xf numFmtId="1" fontId="56" fillId="4" borderId="56" xfId="1" applyNumberFormat="1" applyFont="1" applyFill="1" applyBorder="1" applyAlignment="1">
      <alignment horizontal="right" vertical="top" shrinkToFit="1"/>
    </xf>
    <xf numFmtId="2" fontId="57" fillId="0" borderId="56" xfId="1" applyNumberFormat="1" applyFont="1" applyFill="1" applyBorder="1" applyAlignment="1">
      <alignment horizontal="right" vertical="top" shrinkToFit="1"/>
    </xf>
    <xf numFmtId="164" fontId="57" fillId="0" borderId="56" xfId="1" applyNumberFormat="1" applyFont="1" applyFill="1" applyBorder="1" applyAlignment="1">
      <alignment horizontal="right" vertical="top" shrinkToFit="1"/>
    </xf>
    <xf numFmtId="0" fontId="26" fillId="4" borderId="54" xfId="1" applyFont="1" applyFill="1" applyBorder="1" applyAlignment="1">
      <alignment horizontal="right" vertical="top" wrapText="1"/>
    </xf>
    <xf numFmtId="2" fontId="51" fillId="4" borderId="56" xfId="1" applyNumberFormat="1" applyFont="1" applyFill="1" applyBorder="1" applyAlignment="1">
      <alignment horizontal="right" vertical="top" shrinkToFit="1"/>
    </xf>
    <xf numFmtId="0" fontId="42" fillId="0" borderId="55" xfId="1" applyFont="1" applyFill="1" applyBorder="1" applyAlignment="1">
      <alignment horizontal="left" vertical="top" wrapText="1" indent="1"/>
    </xf>
    <xf numFmtId="0" fontId="22" fillId="0" borderId="56" xfId="1" applyFont="1" applyFill="1" applyBorder="1" applyAlignment="1">
      <alignment horizontal="right" vertical="center" wrapText="1" indent="1"/>
    </xf>
    <xf numFmtId="0" fontId="42" fillId="4" borderId="56" xfId="1" applyFont="1" applyFill="1" applyBorder="1" applyAlignment="1">
      <alignment horizontal="left" vertical="top" wrapText="1"/>
    </xf>
    <xf numFmtId="1" fontId="33" fillId="4" borderId="56" xfId="1" applyNumberFormat="1" applyFont="1" applyFill="1" applyBorder="1" applyAlignment="1">
      <alignment horizontal="right" vertical="top" indent="1" shrinkToFit="1"/>
    </xf>
    <xf numFmtId="2" fontId="33" fillId="4" borderId="56" xfId="1" applyNumberFormat="1" applyFont="1" applyFill="1" applyBorder="1" applyAlignment="1">
      <alignment horizontal="right" vertical="top" shrinkToFit="1"/>
    </xf>
    <xf numFmtId="164" fontId="33" fillId="4" borderId="56" xfId="1" applyNumberFormat="1" applyFont="1" applyFill="1" applyBorder="1" applyAlignment="1">
      <alignment horizontal="right" vertical="top" shrinkToFit="1"/>
    </xf>
    <xf numFmtId="0" fontId="42" fillId="0" borderId="56" xfId="1" applyFont="1" applyFill="1" applyBorder="1" applyAlignment="1">
      <alignment horizontal="left" vertical="top" wrapText="1" indent="1"/>
    </xf>
    <xf numFmtId="2" fontId="33" fillId="0" borderId="56" xfId="1" applyNumberFormat="1" applyFont="1" applyFill="1" applyBorder="1" applyAlignment="1">
      <alignment horizontal="right" vertical="top" shrinkToFit="1"/>
    </xf>
    <xf numFmtId="0" fontId="42" fillId="0" borderId="56" xfId="1" applyFont="1" applyFill="1" applyBorder="1" applyAlignment="1">
      <alignment horizontal="left" vertical="top" wrapText="1" indent="5"/>
    </xf>
    <xf numFmtId="1" fontId="33" fillId="4" borderId="56" xfId="1" applyNumberFormat="1" applyFont="1" applyFill="1" applyBorder="1" applyAlignment="1">
      <alignment horizontal="left" vertical="top" indent="2" shrinkToFit="1"/>
    </xf>
    <xf numFmtId="0" fontId="42" fillId="4" borderId="51" xfId="1" applyFont="1" applyFill="1" applyBorder="1" applyAlignment="1">
      <alignment horizontal="left" vertical="center" wrapText="1"/>
    </xf>
    <xf numFmtId="1" fontId="33" fillId="4" borderId="56" xfId="1" applyNumberFormat="1" applyFont="1" applyFill="1" applyBorder="1" applyAlignment="1">
      <alignment horizontal="right" vertical="center" indent="1" shrinkToFit="1"/>
    </xf>
    <xf numFmtId="2" fontId="33" fillId="4" borderId="56" xfId="1" applyNumberFormat="1" applyFont="1" applyFill="1" applyBorder="1" applyAlignment="1">
      <alignment horizontal="right" vertical="center" shrinkToFit="1"/>
    </xf>
    <xf numFmtId="164" fontId="33" fillId="4" borderId="56" xfId="1" applyNumberFormat="1" applyFont="1" applyFill="1" applyBorder="1" applyAlignment="1">
      <alignment horizontal="right" vertical="center" shrinkToFit="1"/>
    </xf>
    <xf numFmtId="1" fontId="33" fillId="4" borderId="56" xfId="1" applyNumberFormat="1" applyFont="1" applyFill="1" applyBorder="1" applyAlignment="1">
      <alignment horizontal="left" vertical="center" indent="2" shrinkToFit="1"/>
    </xf>
    <xf numFmtId="1" fontId="33" fillId="4" borderId="56" xfId="1" applyNumberFormat="1" applyFont="1" applyFill="1" applyBorder="1" applyAlignment="1">
      <alignment horizontal="right" vertical="top" shrinkToFit="1"/>
    </xf>
    <xf numFmtId="0" fontId="42" fillId="0" borderId="56" xfId="1" applyFont="1" applyFill="1" applyBorder="1" applyAlignment="1">
      <alignment horizontal="left" vertical="top" wrapText="1" indent="4"/>
    </xf>
    <xf numFmtId="0" fontId="42" fillId="4" borderId="55" xfId="1" applyFont="1" applyFill="1" applyBorder="1" applyAlignment="1">
      <alignment horizontal="left" vertical="top" wrapText="1"/>
    </xf>
    <xf numFmtId="1" fontId="33" fillId="4" borderId="55" xfId="1" applyNumberFormat="1" applyFont="1" applyFill="1" applyBorder="1" applyAlignment="1">
      <alignment horizontal="right" vertical="top" indent="1" shrinkToFit="1"/>
    </xf>
    <xf numFmtId="2" fontId="33" fillId="4" borderId="55" xfId="1" applyNumberFormat="1" applyFont="1" applyFill="1" applyBorder="1" applyAlignment="1">
      <alignment horizontal="right" vertical="top" shrinkToFit="1"/>
    </xf>
    <xf numFmtId="164" fontId="33" fillId="4" borderId="55" xfId="1" applyNumberFormat="1" applyFont="1" applyFill="1" applyBorder="1" applyAlignment="1">
      <alignment horizontal="right" vertical="top" shrinkToFit="1"/>
    </xf>
    <xf numFmtId="0" fontId="42" fillId="4" borderId="56" xfId="1" applyFont="1" applyFill="1" applyBorder="1" applyAlignment="1">
      <alignment horizontal="left" vertical="center" wrapText="1"/>
    </xf>
    <xf numFmtId="0" fontId="42" fillId="0" borderId="56" xfId="1" applyFont="1" applyFill="1" applyBorder="1" applyAlignment="1">
      <alignment horizontal="left" vertical="top" wrapText="1" indent="6"/>
    </xf>
    <xf numFmtId="1" fontId="33" fillId="4" borderId="56" xfId="1" applyNumberFormat="1" applyFont="1" applyFill="1" applyBorder="1" applyAlignment="1">
      <alignment horizontal="right" vertical="center" shrinkToFit="1"/>
    </xf>
    <xf numFmtId="0" fontId="42" fillId="0" borderId="56" xfId="1" applyFont="1" applyFill="1" applyBorder="1" applyAlignment="1">
      <alignment horizontal="left" vertical="top" wrapText="1"/>
    </xf>
    <xf numFmtId="2" fontId="33" fillId="0" borderId="56" xfId="1" applyNumberFormat="1" applyFont="1" applyFill="1" applyBorder="1" applyAlignment="1">
      <alignment horizontal="right" vertical="center" shrinkToFit="1"/>
    </xf>
    <xf numFmtId="164" fontId="33" fillId="0" borderId="56" xfId="1" applyNumberFormat="1" applyFont="1" applyFill="1" applyBorder="1" applyAlignment="1">
      <alignment horizontal="right" vertical="center" shrinkToFit="1"/>
    </xf>
    <xf numFmtId="1" fontId="33" fillId="0" borderId="56" xfId="1" applyNumberFormat="1" applyFont="1" applyFill="1" applyBorder="1" applyAlignment="1">
      <alignment horizontal="right" vertical="center" shrinkToFit="1"/>
    </xf>
    <xf numFmtId="0" fontId="42" fillId="0" borderId="56" xfId="1" applyFont="1" applyFill="1" applyBorder="1" applyAlignment="1">
      <alignment horizontal="left" vertical="top" wrapText="1" indent="10"/>
    </xf>
    <xf numFmtId="0" fontId="42" fillId="0" borderId="56" xfId="1" applyFont="1" applyFill="1" applyBorder="1" applyAlignment="1">
      <alignment horizontal="left" vertical="center" wrapText="1" indent="5"/>
    </xf>
    <xf numFmtId="0" fontId="42" fillId="0" borderId="56" xfId="1" applyFont="1" applyFill="1" applyBorder="1" applyAlignment="1">
      <alignment horizontal="left" vertical="top" wrapText="1" indent="9"/>
    </xf>
    <xf numFmtId="0" fontId="42" fillId="4" borderId="54" xfId="1" applyFont="1" applyFill="1" applyBorder="1" applyAlignment="1">
      <alignment horizontal="left" vertical="top" wrapText="1"/>
    </xf>
    <xf numFmtId="0" fontId="42" fillId="0" borderId="56" xfId="1" applyFont="1" applyFill="1" applyBorder="1" applyAlignment="1">
      <alignment horizontal="left" vertical="center" wrapText="1" indent="1"/>
    </xf>
    <xf numFmtId="0" fontId="42" fillId="0" borderId="56" xfId="1" applyFont="1" applyFill="1" applyBorder="1" applyAlignment="1">
      <alignment horizontal="center" vertical="center" wrapText="1"/>
    </xf>
    <xf numFmtId="0" fontId="42" fillId="0" borderId="56" xfId="1" applyFont="1" applyFill="1" applyBorder="1" applyAlignment="1">
      <alignment horizontal="left" vertical="center" wrapText="1" indent="2"/>
    </xf>
    <xf numFmtId="0" fontId="24" fillId="4" borderId="56" xfId="1" applyFont="1" applyFill="1" applyBorder="1" applyAlignment="1">
      <alignment horizontal="center" vertical="top" wrapText="1"/>
    </xf>
    <xf numFmtId="0" fontId="24" fillId="4" borderId="56" xfId="1" applyFont="1" applyFill="1" applyBorder="1" applyAlignment="1">
      <alignment horizontal="left" vertical="top" wrapText="1"/>
    </xf>
    <xf numFmtId="1" fontId="36" fillId="4" borderId="56" xfId="1" applyNumberFormat="1" applyFont="1" applyFill="1" applyBorder="1" applyAlignment="1">
      <alignment horizontal="right" vertical="top" indent="1" shrinkToFit="1"/>
    </xf>
    <xf numFmtId="2" fontId="36" fillId="4" borderId="56" xfId="1" applyNumberFormat="1" applyFont="1" applyFill="1" applyBorder="1" applyAlignment="1">
      <alignment horizontal="right" vertical="top" shrinkToFit="1"/>
    </xf>
    <xf numFmtId="164" fontId="36" fillId="4" borderId="56" xfId="1" applyNumberFormat="1" applyFont="1" applyFill="1" applyBorder="1" applyAlignment="1">
      <alignment horizontal="right" vertical="top" shrinkToFit="1"/>
    </xf>
    <xf numFmtId="0" fontId="24" fillId="4" borderId="51" xfId="1" applyFont="1" applyFill="1" applyBorder="1" applyAlignment="1">
      <alignment horizontal="center" vertical="top" wrapText="1"/>
    </xf>
    <xf numFmtId="2" fontId="33" fillId="4" borderId="56" xfId="1" applyNumberFormat="1" applyFont="1" applyFill="1" applyBorder="1" applyAlignment="1">
      <alignment horizontal="right" vertical="top" indent="1" shrinkToFit="1"/>
    </xf>
    <xf numFmtId="0" fontId="24" fillId="4" borderId="56" xfId="1" applyFont="1" applyFill="1" applyBorder="1" applyAlignment="1">
      <alignment horizontal="left" vertical="top" wrapText="1" indent="2"/>
    </xf>
    <xf numFmtId="0" fontId="43" fillId="0" borderId="51" xfId="1" applyFont="1" applyFill="1" applyBorder="1" applyAlignment="1">
      <alignment horizontal="left" vertical="top" wrapText="1" indent="5"/>
    </xf>
    <xf numFmtId="1" fontId="33" fillId="4" borderId="51" xfId="1" applyNumberFormat="1" applyFont="1" applyFill="1" applyBorder="1" applyAlignment="1">
      <alignment horizontal="right" vertical="top" indent="1" shrinkToFit="1"/>
    </xf>
    <xf numFmtId="0" fontId="43" fillId="0" borderId="56" xfId="1" applyFont="1" applyFill="1" applyBorder="1" applyAlignment="1">
      <alignment horizontal="left" vertical="top" wrapText="1"/>
    </xf>
    <xf numFmtId="0" fontId="43" fillId="0" borderId="56" xfId="1" applyFont="1" applyFill="1" applyBorder="1" applyAlignment="1">
      <alignment horizontal="left" vertical="top" wrapText="1" indent="6"/>
    </xf>
    <xf numFmtId="0" fontId="43" fillId="0" borderId="56" xfId="1" applyFont="1" applyFill="1" applyBorder="1" applyAlignment="1">
      <alignment horizontal="left" vertical="top" wrapText="1" indent="9"/>
    </xf>
    <xf numFmtId="0" fontId="24" fillId="4" borderId="54" xfId="1" applyFont="1" applyFill="1" applyBorder="1" applyAlignment="1">
      <alignment horizontal="right" vertical="top" wrapText="1"/>
    </xf>
    <xf numFmtId="2" fontId="32" fillId="4" borderId="56" xfId="1" applyNumberFormat="1" applyFont="1" applyFill="1" applyBorder="1" applyAlignment="1">
      <alignment horizontal="right" vertical="top" shrinkToFit="1"/>
    </xf>
    <xf numFmtId="1" fontId="36" fillId="4" borderId="56" xfId="1" applyNumberFormat="1" applyFont="1" applyFill="1" applyBorder="1" applyAlignment="1">
      <alignment horizontal="right" vertical="top" shrinkToFit="1"/>
    </xf>
    <xf numFmtId="0" fontId="24" fillId="4" borderId="56" xfId="1" applyFont="1" applyFill="1" applyBorder="1" applyAlignment="1">
      <alignment horizontal="left" vertical="top" wrapText="1" indent="1"/>
    </xf>
    <xf numFmtId="1" fontId="33" fillId="4" borderId="51" xfId="1" applyNumberFormat="1" applyFont="1" applyFill="1" applyBorder="1" applyAlignment="1">
      <alignment horizontal="right" vertical="top" shrinkToFit="1"/>
    </xf>
    <xf numFmtId="1" fontId="33" fillId="4" borderId="55" xfId="1" applyNumberFormat="1" applyFont="1" applyFill="1" applyBorder="1" applyAlignment="1">
      <alignment horizontal="right" vertical="top" shrinkToFit="1"/>
    </xf>
    <xf numFmtId="0" fontId="43" fillId="0" borderId="56" xfId="1" applyFont="1" applyFill="1" applyBorder="1" applyAlignment="1">
      <alignment horizontal="center" vertical="top" wrapText="1"/>
    </xf>
    <xf numFmtId="0" fontId="42" fillId="0" borderId="55" xfId="1" applyFont="1" applyFill="1" applyBorder="1" applyAlignment="1">
      <alignment horizontal="right" vertical="top" wrapText="1"/>
    </xf>
    <xf numFmtId="0" fontId="42" fillId="0" borderId="56" xfId="1" applyFont="1" applyFill="1" applyBorder="1" applyAlignment="1">
      <alignment horizontal="right" vertical="center" wrapText="1"/>
    </xf>
    <xf numFmtId="0" fontId="48" fillId="0" borderId="56" xfId="1" applyFont="1" applyFill="1" applyBorder="1" applyAlignment="1">
      <alignment horizontal="center" vertical="top" wrapText="1"/>
    </xf>
    <xf numFmtId="1" fontId="50" fillId="0" borderId="56" xfId="1" applyNumberFormat="1" applyFont="1" applyFill="1" applyBorder="1" applyAlignment="1">
      <alignment horizontal="right" vertical="top" shrinkToFit="1"/>
    </xf>
    <xf numFmtId="2" fontId="50" fillId="0" borderId="56" xfId="1" applyNumberFormat="1" applyFont="1" applyFill="1" applyBorder="1" applyAlignment="1">
      <alignment horizontal="right" vertical="top" shrinkToFit="1"/>
    </xf>
    <xf numFmtId="164" fontId="50" fillId="0" borderId="56" xfId="1" applyNumberFormat="1" applyFont="1" applyFill="1" applyBorder="1" applyAlignment="1">
      <alignment horizontal="right" vertical="top" shrinkToFit="1"/>
    </xf>
    <xf numFmtId="1" fontId="52" fillId="0" borderId="56" xfId="1" applyNumberFormat="1" applyFont="1" applyFill="1" applyBorder="1" applyAlignment="1">
      <alignment horizontal="right" vertical="top" shrinkToFit="1"/>
    </xf>
    <xf numFmtId="0" fontId="48" fillId="0" borderId="56" xfId="1" applyFont="1" applyFill="1" applyBorder="1" applyAlignment="1">
      <alignment horizontal="left" vertical="top" wrapText="1" indent="2"/>
    </xf>
    <xf numFmtId="0" fontId="48" fillId="0" borderId="56" xfId="1" applyFont="1" applyFill="1" applyBorder="1" applyAlignment="1">
      <alignment horizontal="left" vertical="top" wrapText="1" indent="1"/>
    </xf>
    <xf numFmtId="0" fontId="53" fillId="0" borderId="56" xfId="1" applyFont="1" applyFill="1" applyBorder="1" applyAlignment="1">
      <alignment horizontal="left" vertical="top" wrapText="1" indent="1"/>
    </xf>
    <xf numFmtId="164" fontId="55" fillId="0" borderId="56" xfId="1" applyNumberFormat="1" applyFont="1" applyFill="1" applyBorder="1" applyAlignment="1">
      <alignment horizontal="right" vertical="top" shrinkToFit="1"/>
    </xf>
    <xf numFmtId="2" fontId="55" fillId="0" borderId="56" xfId="1" applyNumberFormat="1" applyFont="1" applyFill="1" applyBorder="1" applyAlignment="1">
      <alignment horizontal="right" vertical="top" shrinkToFit="1"/>
    </xf>
    <xf numFmtId="1" fontId="55" fillId="0" borderId="56" xfId="1" applyNumberFormat="1" applyFont="1" applyFill="1" applyBorder="1" applyAlignment="1">
      <alignment horizontal="right" vertical="top" shrinkToFit="1"/>
    </xf>
    <xf numFmtId="0" fontId="53" fillId="0" borderId="56" xfId="1" applyFont="1" applyFill="1" applyBorder="1" applyAlignment="1">
      <alignment horizontal="center" vertical="top" wrapText="1"/>
    </xf>
    <xf numFmtId="0" fontId="53" fillId="0" borderId="56" xfId="1" applyFont="1" applyFill="1" applyBorder="1" applyAlignment="1">
      <alignment horizontal="right" vertical="top" wrapText="1"/>
    </xf>
    <xf numFmtId="0" fontId="18" fillId="0" borderId="55" xfId="1" applyFill="1" applyBorder="1" applyAlignment="1">
      <alignment horizontal="center" vertical="top" wrapText="1"/>
    </xf>
    <xf numFmtId="1" fontId="50" fillId="0" borderId="55" xfId="1" applyNumberFormat="1" applyFont="1" applyFill="1" applyBorder="1" applyAlignment="1">
      <alignment horizontal="right" vertical="top" shrinkToFit="1"/>
    </xf>
    <xf numFmtId="2" fontId="50" fillId="0" borderId="55" xfId="1" applyNumberFormat="1" applyFont="1" applyFill="1" applyBorder="1" applyAlignment="1">
      <alignment horizontal="right" vertical="top" shrinkToFit="1"/>
    </xf>
    <xf numFmtId="164" fontId="50" fillId="0" borderId="55" xfId="1" applyNumberFormat="1" applyFont="1" applyFill="1" applyBorder="1" applyAlignment="1">
      <alignment horizontal="right" vertical="top" shrinkToFit="1"/>
    </xf>
    <xf numFmtId="1" fontId="50" fillId="0" borderId="56" xfId="1" applyNumberFormat="1" applyFont="1" applyFill="1" applyBorder="1" applyAlignment="1">
      <alignment horizontal="right" vertical="center" shrinkToFit="1"/>
    </xf>
    <xf numFmtId="2" fontId="51" fillId="0" borderId="56" xfId="1" applyNumberFormat="1" applyFont="1" applyFill="1" applyBorder="1" applyAlignment="1">
      <alignment horizontal="right" vertical="center" shrinkToFit="1"/>
    </xf>
    <xf numFmtId="164" fontId="51" fillId="0" borderId="56" xfId="1" applyNumberFormat="1" applyFont="1" applyFill="1" applyBorder="1" applyAlignment="1">
      <alignment horizontal="right" vertical="center" shrinkToFit="1"/>
    </xf>
    <xf numFmtId="1" fontId="52" fillId="0" borderId="56" xfId="1" applyNumberFormat="1" applyFont="1" applyFill="1" applyBorder="1" applyAlignment="1">
      <alignment horizontal="right" vertical="center" shrinkToFit="1"/>
    </xf>
    <xf numFmtId="0" fontId="29" fillId="0" borderId="56" xfId="1" applyFont="1" applyFill="1" applyBorder="1" applyAlignment="1">
      <alignment horizontal="left" vertical="top" wrapText="1" indent="8"/>
    </xf>
    <xf numFmtId="2" fontId="59" fillId="0" borderId="56" xfId="1" applyNumberFormat="1" applyFont="1" applyFill="1" applyBorder="1" applyAlignment="1">
      <alignment horizontal="right" vertical="top" shrinkToFit="1"/>
    </xf>
    <xf numFmtId="2" fontId="60" fillId="0" borderId="56" xfId="1" applyNumberFormat="1" applyFont="1" applyFill="1" applyBorder="1" applyAlignment="1">
      <alignment horizontal="right" vertical="top" shrinkToFit="1"/>
    </xf>
    <xf numFmtId="0" fontId="42" fillId="6" borderId="56" xfId="1" applyFont="1" applyFill="1" applyBorder="1" applyAlignment="1">
      <alignment horizontal="left" vertical="top" wrapText="1" indent="1"/>
    </xf>
    <xf numFmtId="0" fontId="18" fillId="6" borderId="56" xfId="1" applyFill="1" applyBorder="1" applyAlignment="1">
      <alignment horizontal="left" wrapText="1"/>
    </xf>
    <xf numFmtId="0" fontId="42" fillId="6" borderId="56" xfId="1" applyFont="1" applyFill="1" applyBorder="1" applyAlignment="1">
      <alignment horizontal="right" vertical="top" wrapText="1"/>
    </xf>
    <xf numFmtId="0" fontId="42" fillId="6" borderId="56" xfId="1" applyFont="1" applyFill="1" applyBorder="1" applyAlignment="1">
      <alignment horizontal="left" vertical="top" wrapText="1"/>
    </xf>
    <xf numFmtId="1" fontId="33" fillId="6" borderId="56" xfId="1" applyNumberFormat="1" applyFont="1" applyFill="1" applyBorder="1" applyAlignment="1">
      <alignment horizontal="right" vertical="top" shrinkToFit="1"/>
    </xf>
    <xf numFmtId="2" fontId="33" fillId="6" borderId="56" xfId="1" applyNumberFormat="1" applyFont="1" applyFill="1" applyBorder="1" applyAlignment="1">
      <alignment horizontal="right" vertical="top" shrinkToFit="1"/>
    </xf>
    <xf numFmtId="164" fontId="33" fillId="6" borderId="56" xfId="1" applyNumberFormat="1" applyFont="1" applyFill="1" applyBorder="1" applyAlignment="1">
      <alignment horizontal="center" vertical="top" shrinkToFit="1"/>
    </xf>
    <xf numFmtId="164" fontId="33" fillId="6" borderId="56" xfId="1" applyNumberFormat="1" applyFont="1" applyFill="1" applyBorder="1" applyAlignment="1">
      <alignment horizontal="right" vertical="top" shrinkToFit="1"/>
    </xf>
    <xf numFmtId="164" fontId="33" fillId="0" borderId="56" xfId="1" applyNumberFormat="1" applyFont="1" applyFill="1" applyBorder="1" applyAlignment="1">
      <alignment horizontal="center" vertical="top" shrinkToFit="1"/>
    </xf>
    <xf numFmtId="0" fontId="42" fillId="6" borderId="56" xfId="1" applyFont="1" applyFill="1" applyBorder="1" applyAlignment="1">
      <alignment horizontal="left" vertical="top" wrapText="1" indent="5"/>
    </xf>
    <xf numFmtId="0" fontId="42" fillId="6" borderId="56" xfId="1" applyFont="1" applyFill="1" applyBorder="1" applyAlignment="1">
      <alignment horizontal="left" vertical="center" wrapText="1"/>
    </xf>
    <xf numFmtId="1" fontId="33" fillId="6" borderId="56" xfId="1" applyNumberFormat="1" applyFont="1" applyFill="1" applyBorder="1" applyAlignment="1">
      <alignment horizontal="right" vertical="center" shrinkToFit="1"/>
    </xf>
    <xf numFmtId="2" fontId="33" fillId="6" borderId="56" xfId="1" applyNumberFormat="1" applyFont="1" applyFill="1" applyBorder="1" applyAlignment="1">
      <alignment horizontal="right" vertical="center" shrinkToFit="1"/>
    </xf>
    <xf numFmtId="164" fontId="33" fillId="6" borderId="56" xfId="1" applyNumberFormat="1" applyFont="1" applyFill="1" applyBorder="1" applyAlignment="1">
      <alignment horizontal="center" vertical="center" shrinkToFit="1"/>
    </xf>
    <xf numFmtId="164" fontId="33" fillId="6" borderId="56" xfId="1" applyNumberFormat="1" applyFont="1" applyFill="1" applyBorder="1" applyAlignment="1">
      <alignment horizontal="right" vertical="center" shrinkToFit="1"/>
    </xf>
    <xf numFmtId="0" fontId="42" fillId="6" borderId="56" xfId="1" applyFont="1" applyFill="1" applyBorder="1" applyAlignment="1">
      <alignment horizontal="left" vertical="top" wrapText="1" indent="4"/>
    </xf>
    <xf numFmtId="0" fontId="18" fillId="0" borderId="55" xfId="1" applyFill="1" applyBorder="1" applyAlignment="1">
      <alignment horizontal="left" vertical="center" wrapText="1"/>
    </xf>
    <xf numFmtId="0" fontId="42" fillId="0" borderId="61" xfId="1" applyFont="1" applyFill="1" applyBorder="1" applyAlignment="1">
      <alignment horizontal="left" vertical="top" wrapText="1"/>
    </xf>
    <xf numFmtId="1" fontId="33" fillId="0" borderId="61" xfId="1" applyNumberFormat="1" applyFont="1" applyFill="1" applyBorder="1" applyAlignment="1">
      <alignment horizontal="right" vertical="top" shrinkToFit="1"/>
    </xf>
    <xf numFmtId="2" fontId="33" fillId="0" borderId="61" xfId="1" applyNumberFormat="1" applyFont="1" applyFill="1" applyBorder="1" applyAlignment="1">
      <alignment horizontal="right" vertical="top" shrinkToFit="1"/>
    </xf>
    <xf numFmtId="164" fontId="33" fillId="0" borderId="61" xfId="1" applyNumberFormat="1" applyFont="1" applyFill="1" applyBorder="1" applyAlignment="1">
      <alignment horizontal="right" vertical="top" shrinkToFit="1"/>
    </xf>
    <xf numFmtId="0" fontId="42" fillId="6" borderId="56" xfId="1" applyFont="1" applyFill="1" applyBorder="1" applyAlignment="1">
      <alignment horizontal="left" vertical="top" wrapText="1" indent="6"/>
    </xf>
    <xf numFmtId="0" fontId="42" fillId="6" borderId="56" xfId="1" applyFont="1" applyFill="1" applyBorder="1" applyAlignment="1">
      <alignment horizontal="right" vertical="top" wrapText="1" indent="1"/>
    </xf>
    <xf numFmtId="0" fontId="42" fillId="6" borderId="56" xfId="1" applyFont="1" applyFill="1" applyBorder="1" applyAlignment="1">
      <alignment horizontal="left" vertical="top" wrapText="1" indent="2"/>
    </xf>
    <xf numFmtId="0" fontId="61" fillId="6" borderId="64" xfId="1" applyFont="1" applyFill="1" applyBorder="1" applyAlignment="1">
      <alignment horizontal="left" vertical="top" wrapText="1" indent="1"/>
    </xf>
    <xf numFmtId="0" fontId="61" fillId="6" borderId="68" xfId="1" applyFont="1" applyFill="1" applyBorder="1" applyAlignment="1">
      <alignment horizontal="left" vertical="top" wrapText="1" indent="1"/>
    </xf>
    <xf numFmtId="0" fontId="61" fillId="6" borderId="69" xfId="1" applyFont="1" applyFill="1" applyBorder="1" applyAlignment="1">
      <alignment horizontal="left" vertical="top" wrapText="1"/>
    </xf>
    <xf numFmtId="0" fontId="18" fillId="6" borderId="69" xfId="1" applyFill="1" applyBorder="1" applyAlignment="1">
      <alignment horizontal="left" vertical="top" wrapText="1" indent="1"/>
    </xf>
    <xf numFmtId="0" fontId="61" fillId="6" borderId="69" xfId="1" applyFont="1" applyFill="1" applyBorder="1" applyAlignment="1">
      <alignment horizontal="left" vertical="top" wrapText="1" indent="1"/>
    </xf>
    <xf numFmtId="0" fontId="42" fillId="6" borderId="70" xfId="1" applyFont="1" applyFill="1" applyBorder="1" applyAlignment="1">
      <alignment horizontal="left" vertical="top" wrapText="1"/>
    </xf>
    <xf numFmtId="1" fontId="33" fillId="6" borderId="70" xfId="1" applyNumberFormat="1" applyFont="1" applyFill="1" applyBorder="1" applyAlignment="1">
      <alignment horizontal="right" vertical="top" shrinkToFit="1"/>
    </xf>
    <xf numFmtId="2" fontId="33" fillId="6" borderId="70" xfId="1" applyNumberFormat="1" applyFont="1" applyFill="1" applyBorder="1" applyAlignment="1">
      <alignment horizontal="right" vertical="top" shrinkToFit="1"/>
    </xf>
    <xf numFmtId="164" fontId="33" fillId="6" borderId="70" xfId="1" applyNumberFormat="1" applyFont="1" applyFill="1" applyBorder="1" applyAlignment="1">
      <alignment horizontal="right" vertical="top" shrinkToFit="1"/>
    </xf>
    <xf numFmtId="0" fontId="18" fillId="0" borderId="71" xfId="1" applyFill="1" applyBorder="1" applyAlignment="1">
      <alignment horizontal="left" wrapText="1"/>
    </xf>
    <xf numFmtId="0" fontId="42" fillId="0" borderId="71" xfId="1" applyFont="1" applyFill="1" applyBorder="1" applyAlignment="1">
      <alignment horizontal="left" vertical="top" wrapText="1"/>
    </xf>
    <xf numFmtId="1" fontId="33" fillId="0" borderId="71" xfId="1" applyNumberFormat="1" applyFont="1" applyFill="1" applyBorder="1" applyAlignment="1">
      <alignment horizontal="right" vertical="top" shrinkToFit="1"/>
    </xf>
    <xf numFmtId="2" fontId="33" fillId="0" borderId="71" xfId="1" applyNumberFormat="1" applyFont="1" applyFill="1" applyBorder="1" applyAlignment="1">
      <alignment horizontal="right" vertical="top" shrinkToFit="1"/>
    </xf>
    <xf numFmtId="164" fontId="33" fillId="0" borderId="71" xfId="1" applyNumberFormat="1" applyFont="1" applyFill="1" applyBorder="1" applyAlignment="1">
      <alignment horizontal="right" vertical="top" shrinkToFit="1"/>
    </xf>
    <xf numFmtId="0" fontId="18" fillId="6" borderId="71" xfId="1" applyFill="1" applyBorder="1" applyAlignment="1">
      <alignment horizontal="left" wrapText="1"/>
    </xf>
    <xf numFmtId="0" fontId="42" fillId="6" borderId="71" xfId="1" applyFont="1" applyFill="1" applyBorder="1" applyAlignment="1">
      <alignment horizontal="left" vertical="top" wrapText="1" indent="5"/>
    </xf>
    <xf numFmtId="1" fontId="33" fillId="6" borderId="71" xfId="1" applyNumberFormat="1" applyFont="1" applyFill="1" applyBorder="1" applyAlignment="1">
      <alignment horizontal="right" vertical="top" shrinkToFit="1"/>
    </xf>
    <xf numFmtId="2" fontId="33" fillId="6" borderId="71" xfId="1" applyNumberFormat="1" applyFont="1" applyFill="1" applyBorder="1" applyAlignment="1">
      <alignment horizontal="right" vertical="top" shrinkToFit="1"/>
    </xf>
    <xf numFmtId="164" fontId="33" fillId="6" borderId="71" xfId="1" applyNumberFormat="1" applyFont="1" applyFill="1" applyBorder="1" applyAlignment="1">
      <alignment horizontal="right" vertical="top" shrinkToFit="1"/>
    </xf>
    <xf numFmtId="0" fontId="42" fillId="6" borderId="71" xfId="1" applyFont="1" applyFill="1" applyBorder="1" applyAlignment="1">
      <alignment horizontal="left" vertical="top" wrapText="1"/>
    </xf>
    <xf numFmtId="0" fontId="42" fillId="6" borderId="71" xfId="1" applyFont="1" applyFill="1" applyBorder="1" applyAlignment="1">
      <alignment horizontal="left" vertical="center" wrapText="1"/>
    </xf>
    <xf numFmtId="1" fontId="33" fillId="6" borderId="71" xfId="1" applyNumberFormat="1" applyFont="1" applyFill="1" applyBorder="1" applyAlignment="1">
      <alignment horizontal="right" vertical="center" shrinkToFit="1"/>
    </xf>
    <xf numFmtId="2" fontId="33" fillId="6" borderId="71" xfId="1" applyNumberFormat="1" applyFont="1" applyFill="1" applyBorder="1" applyAlignment="1">
      <alignment horizontal="right" vertical="center" shrinkToFit="1"/>
    </xf>
    <xf numFmtId="164" fontId="33" fillId="6" borderId="71" xfId="1" applyNumberFormat="1" applyFont="1" applyFill="1" applyBorder="1" applyAlignment="1">
      <alignment horizontal="right" vertical="center" shrinkToFit="1"/>
    </xf>
    <xf numFmtId="0" fontId="42" fillId="0" borderId="71" xfId="1" applyFont="1" applyFill="1" applyBorder="1" applyAlignment="1">
      <alignment horizontal="left" vertical="top" wrapText="1" indent="1"/>
    </xf>
    <xf numFmtId="0" fontId="42" fillId="0" borderId="71" xfId="1" applyFont="1" applyFill="1" applyBorder="1" applyAlignment="1">
      <alignment horizontal="left" vertical="top" wrapText="1" indent="5"/>
    </xf>
    <xf numFmtId="0" fontId="18" fillId="6" borderId="71" xfId="1" applyFill="1" applyBorder="1" applyAlignment="1">
      <alignment horizontal="left" vertical="center" wrapText="1"/>
    </xf>
    <xf numFmtId="0" fontId="18" fillId="0" borderId="71" xfId="1" applyFill="1" applyBorder="1" applyAlignment="1">
      <alignment horizontal="left" vertical="center" wrapText="1"/>
    </xf>
    <xf numFmtId="0" fontId="42" fillId="6" borderId="71" xfId="1" applyFont="1" applyFill="1" applyBorder="1" applyAlignment="1">
      <alignment horizontal="left" vertical="top" wrapText="1" indent="4"/>
    </xf>
    <xf numFmtId="0" fontId="42" fillId="6" borderId="71" xfId="1" applyFont="1" applyFill="1" applyBorder="1" applyAlignment="1">
      <alignment horizontal="left" vertical="top" wrapText="1" indent="6"/>
    </xf>
    <xf numFmtId="0" fontId="42" fillId="6" borderId="71" xfId="1" applyFont="1" applyFill="1" applyBorder="1" applyAlignment="1">
      <alignment horizontal="left" vertical="top" wrapText="1" indent="1"/>
    </xf>
    <xf numFmtId="0" fontId="42" fillId="0" borderId="71" xfId="1" applyFont="1" applyFill="1" applyBorder="1" applyAlignment="1">
      <alignment horizontal="left" vertical="top" wrapText="1" indent="2"/>
    </xf>
    <xf numFmtId="1" fontId="33" fillId="0" borderId="71" xfId="1" applyNumberFormat="1" applyFont="1" applyFill="1" applyBorder="1" applyAlignment="1">
      <alignment horizontal="right" vertical="center" shrinkToFit="1"/>
    </xf>
    <xf numFmtId="2" fontId="33" fillId="0" borderId="71" xfId="1" applyNumberFormat="1" applyFont="1" applyFill="1" applyBorder="1" applyAlignment="1">
      <alignment horizontal="right" vertical="center" shrinkToFit="1"/>
    </xf>
    <xf numFmtId="164" fontId="33" fillId="0" borderId="71" xfId="1" applyNumberFormat="1" applyFont="1" applyFill="1" applyBorder="1" applyAlignment="1">
      <alignment horizontal="right" vertical="center" shrinkToFit="1"/>
    </xf>
    <xf numFmtId="0" fontId="42" fillId="0" borderId="71" xfId="1" applyFont="1" applyFill="1" applyBorder="1" applyAlignment="1">
      <alignment horizontal="left" vertical="top" wrapText="1" indent="10"/>
    </xf>
    <xf numFmtId="0" fontId="42" fillId="0" borderId="71" xfId="1" applyFont="1" applyFill="1" applyBorder="1" applyAlignment="1">
      <alignment horizontal="left" vertical="top" wrapText="1" indent="9"/>
    </xf>
    <xf numFmtId="0" fontId="42" fillId="6" borderId="71" xfId="1" applyFont="1" applyFill="1" applyBorder="1" applyAlignment="1">
      <alignment horizontal="left" vertical="top" wrapText="1" indent="2"/>
    </xf>
    <xf numFmtId="0" fontId="18" fillId="6" borderId="72" xfId="1" applyFill="1" applyBorder="1" applyAlignment="1">
      <alignment horizontal="left" wrapText="1"/>
    </xf>
    <xf numFmtId="0" fontId="61" fillId="6" borderId="73" xfId="1" applyFont="1" applyFill="1" applyBorder="1" applyAlignment="1">
      <alignment horizontal="left" vertical="center" wrapText="1"/>
    </xf>
    <xf numFmtId="0" fontId="18" fillId="6" borderId="74" xfId="1" applyFill="1" applyBorder="1" applyAlignment="1">
      <alignment horizontal="left" vertical="top" wrapText="1"/>
    </xf>
    <xf numFmtId="0" fontId="61" fillId="6" borderId="74" xfId="1" applyFont="1" applyFill="1" applyBorder="1" applyAlignment="1">
      <alignment horizontal="left" vertical="top" wrapText="1"/>
    </xf>
    <xf numFmtId="0" fontId="61" fillId="6" borderId="74" xfId="1" applyFont="1" applyFill="1" applyBorder="1" applyAlignment="1">
      <alignment horizontal="left" vertical="center" wrapText="1" indent="2"/>
    </xf>
    <xf numFmtId="0" fontId="61" fillId="6" borderId="75" xfId="1" applyFont="1" applyFill="1" applyBorder="1" applyAlignment="1">
      <alignment horizontal="left" vertical="top" wrapText="1"/>
    </xf>
    <xf numFmtId="0" fontId="61" fillId="6" borderId="55" xfId="1" applyFont="1" applyFill="1" applyBorder="1" applyAlignment="1">
      <alignment horizontal="left" vertical="top" wrapText="1" indent="1"/>
    </xf>
    <xf numFmtId="0" fontId="61" fillId="6" borderId="55" xfId="1" applyFont="1" applyFill="1" applyBorder="1" applyAlignment="1">
      <alignment horizontal="left" vertical="top" wrapText="1" indent="2"/>
    </xf>
    <xf numFmtId="0" fontId="42" fillId="6" borderId="76" xfId="1" applyFont="1" applyFill="1" applyBorder="1" applyAlignment="1">
      <alignment horizontal="left" vertical="top" wrapText="1"/>
    </xf>
    <xf numFmtId="0" fontId="42" fillId="6" borderId="51" xfId="1" applyFont="1" applyFill="1" applyBorder="1" applyAlignment="1">
      <alignment horizontal="left" vertical="top" wrapText="1"/>
    </xf>
    <xf numFmtId="1" fontId="33" fillId="6" borderId="51" xfId="1" applyNumberFormat="1" applyFont="1" applyFill="1" applyBorder="1" applyAlignment="1">
      <alignment horizontal="right" vertical="top" shrinkToFit="1"/>
    </xf>
    <xf numFmtId="2" fontId="33" fillId="6" borderId="51" xfId="1" applyNumberFormat="1" applyFont="1" applyFill="1" applyBorder="1" applyAlignment="1">
      <alignment horizontal="right" vertical="top" shrinkToFit="1"/>
    </xf>
    <xf numFmtId="164" fontId="33" fillId="6" borderId="51" xfId="1" applyNumberFormat="1" applyFont="1" applyFill="1" applyBorder="1" applyAlignment="1">
      <alignment horizontal="right" vertical="top" shrinkToFit="1"/>
    </xf>
    <xf numFmtId="0" fontId="18" fillId="0" borderId="77" xfId="1" applyFill="1" applyBorder="1" applyAlignment="1">
      <alignment horizontal="left" wrapText="1"/>
    </xf>
    <xf numFmtId="0" fontId="42" fillId="0" borderId="57" xfId="1" applyFont="1" applyFill="1" applyBorder="1" applyAlignment="1">
      <alignment horizontal="left" vertical="top" wrapText="1"/>
    </xf>
    <xf numFmtId="1" fontId="33" fillId="0" borderId="57" xfId="1" applyNumberFormat="1" applyFont="1" applyFill="1" applyBorder="1" applyAlignment="1">
      <alignment horizontal="right" vertical="top" shrinkToFit="1"/>
    </xf>
    <xf numFmtId="2" fontId="33" fillId="0" borderId="57" xfId="1" applyNumberFormat="1" applyFont="1" applyFill="1" applyBorder="1" applyAlignment="1">
      <alignment horizontal="right" vertical="top" shrinkToFit="1"/>
    </xf>
    <xf numFmtId="164" fontId="33" fillId="0" borderId="57" xfId="1" applyNumberFormat="1" applyFont="1" applyFill="1" applyBorder="1" applyAlignment="1">
      <alignment horizontal="right" vertical="top" shrinkToFit="1"/>
    </xf>
    <xf numFmtId="0" fontId="18" fillId="6" borderId="77" xfId="1" applyFill="1" applyBorder="1" applyAlignment="1">
      <alignment horizontal="left" wrapText="1"/>
    </xf>
    <xf numFmtId="0" fontId="42" fillId="6" borderId="57" xfId="1" applyFont="1" applyFill="1" applyBorder="1" applyAlignment="1">
      <alignment horizontal="left" vertical="top" wrapText="1" indent="5"/>
    </xf>
    <xf numFmtId="1" fontId="33" fillId="6" borderId="57" xfId="1" applyNumberFormat="1" applyFont="1" applyFill="1" applyBorder="1" applyAlignment="1">
      <alignment horizontal="right" vertical="top" shrinkToFit="1"/>
    </xf>
    <xf numFmtId="2" fontId="33" fillId="6" borderId="57" xfId="1" applyNumberFormat="1" applyFont="1" applyFill="1" applyBorder="1" applyAlignment="1">
      <alignment horizontal="right" vertical="top" shrinkToFit="1"/>
    </xf>
    <xf numFmtId="164" fontId="33" fillId="6" borderId="57" xfId="1" applyNumberFormat="1" applyFont="1" applyFill="1" applyBorder="1" applyAlignment="1">
      <alignment horizontal="right" vertical="top" shrinkToFit="1"/>
    </xf>
    <xf numFmtId="0" fontId="42" fillId="0" borderId="77" xfId="1" applyFont="1" applyFill="1" applyBorder="1" applyAlignment="1">
      <alignment horizontal="left" vertical="top" wrapText="1"/>
    </xf>
    <xf numFmtId="0" fontId="42" fillId="6" borderId="57" xfId="1" applyFont="1" applyFill="1" applyBorder="1" applyAlignment="1">
      <alignment horizontal="left" vertical="top" wrapText="1"/>
    </xf>
    <xf numFmtId="0" fontId="42" fillId="6" borderId="77" xfId="1" applyFont="1" applyFill="1" applyBorder="1" applyAlignment="1">
      <alignment horizontal="left" vertical="center" wrapText="1"/>
    </xf>
    <xf numFmtId="1" fontId="33" fillId="6" borderId="57" xfId="1" applyNumberFormat="1" applyFont="1" applyFill="1" applyBorder="1" applyAlignment="1">
      <alignment horizontal="right" vertical="center" shrinkToFit="1"/>
    </xf>
    <xf numFmtId="2" fontId="33" fillId="6" borderId="57" xfId="1" applyNumberFormat="1" applyFont="1" applyFill="1" applyBorder="1" applyAlignment="1">
      <alignment horizontal="right" vertical="center" shrinkToFit="1"/>
    </xf>
    <xf numFmtId="164" fontId="33" fillId="6" borderId="57" xfId="1" applyNumberFormat="1" applyFont="1" applyFill="1" applyBorder="1" applyAlignment="1">
      <alignment horizontal="right" vertical="center" shrinkToFit="1"/>
    </xf>
    <xf numFmtId="0" fontId="42" fillId="0" borderId="57" xfId="1" applyFont="1" applyFill="1" applyBorder="1" applyAlignment="1">
      <alignment horizontal="left" vertical="top" wrapText="1" indent="1"/>
    </xf>
    <xf numFmtId="0" fontId="42" fillId="6" borderId="77" xfId="1" applyFont="1" applyFill="1" applyBorder="1" applyAlignment="1">
      <alignment horizontal="left" vertical="top" wrapText="1"/>
    </xf>
    <xf numFmtId="0" fontId="42" fillId="0" borderId="57" xfId="1" applyFont="1" applyFill="1" applyBorder="1" applyAlignment="1">
      <alignment horizontal="left" vertical="top" wrapText="1" indent="5"/>
    </xf>
    <xf numFmtId="0" fontId="42" fillId="6" borderId="57" xfId="1" applyFont="1" applyFill="1" applyBorder="1" applyAlignment="1">
      <alignment horizontal="left" vertical="top" wrapText="1" indent="4"/>
    </xf>
    <xf numFmtId="0" fontId="18" fillId="0" borderId="77" xfId="1" applyFill="1" applyBorder="1" applyAlignment="1">
      <alignment horizontal="left" vertical="center" wrapText="1"/>
    </xf>
    <xf numFmtId="0" fontId="42" fillId="6" borderId="57" xfId="1" applyFont="1" applyFill="1" applyBorder="1" applyAlignment="1">
      <alignment horizontal="left" vertical="top" wrapText="1" indent="6"/>
    </xf>
    <xf numFmtId="0" fontId="42" fillId="6" borderId="57" xfId="1" applyFont="1" applyFill="1" applyBorder="1" applyAlignment="1">
      <alignment horizontal="left" vertical="top" wrapText="1" indent="1"/>
    </xf>
    <xf numFmtId="0" fontId="42" fillId="0" borderId="57" xfId="1" applyFont="1" applyFill="1" applyBorder="1" applyAlignment="1">
      <alignment horizontal="left" vertical="top" wrapText="1" indent="2"/>
    </xf>
    <xf numFmtId="0" fontId="18" fillId="6" borderId="77" xfId="1" applyFill="1" applyBorder="1" applyAlignment="1">
      <alignment horizontal="left" vertical="center" wrapText="1"/>
    </xf>
    <xf numFmtId="0" fontId="18" fillId="0" borderId="77" xfId="1" applyFill="1" applyBorder="1" applyAlignment="1">
      <alignment horizontal="left" vertical="top" wrapText="1"/>
    </xf>
    <xf numFmtId="1" fontId="33" fillId="0" borderId="57" xfId="1" applyNumberFormat="1" applyFont="1" applyFill="1" applyBorder="1" applyAlignment="1">
      <alignment horizontal="right" vertical="center" shrinkToFit="1"/>
    </xf>
    <xf numFmtId="2" fontId="33" fillId="0" borderId="57" xfId="1" applyNumberFormat="1" applyFont="1" applyFill="1" applyBorder="1" applyAlignment="1">
      <alignment horizontal="right" vertical="center" shrinkToFit="1"/>
    </xf>
    <xf numFmtId="164" fontId="33" fillId="0" borderId="57" xfId="1" applyNumberFormat="1" applyFont="1" applyFill="1" applyBorder="1" applyAlignment="1">
      <alignment horizontal="right" vertical="center" shrinkToFit="1"/>
    </xf>
    <xf numFmtId="0" fontId="42" fillId="0" borderId="57" xfId="1" applyFont="1" applyFill="1" applyBorder="1" applyAlignment="1">
      <alignment horizontal="left" vertical="top" wrapText="1" indent="10"/>
    </xf>
    <xf numFmtId="0" fontId="42" fillId="0" borderId="57" xfId="1" applyFont="1" applyFill="1" applyBorder="1" applyAlignment="1">
      <alignment horizontal="left" vertical="top" wrapText="1" indent="9"/>
    </xf>
    <xf numFmtId="0" fontId="42" fillId="6" borderId="57" xfId="1" applyFont="1" applyFill="1" applyBorder="1" applyAlignment="1">
      <alignment horizontal="left" vertical="top" wrapText="1" indent="2"/>
    </xf>
    <xf numFmtId="0" fontId="18" fillId="0" borderId="57" xfId="1" applyFill="1" applyBorder="1" applyAlignment="1">
      <alignment horizontal="left" wrapText="1"/>
    </xf>
    <xf numFmtId="0" fontId="18" fillId="6" borderId="57" xfId="1" applyFill="1" applyBorder="1" applyAlignment="1">
      <alignment horizontal="left" wrapText="1"/>
    </xf>
    <xf numFmtId="0" fontId="61" fillId="6" borderId="64" xfId="1" applyFont="1" applyFill="1" applyBorder="1" applyAlignment="1">
      <alignment horizontal="left" vertical="top" wrapText="1"/>
    </xf>
    <xf numFmtId="0" fontId="61" fillId="6" borderId="68" xfId="1" applyFont="1" applyFill="1" applyBorder="1" applyAlignment="1">
      <alignment horizontal="left" vertical="top" wrapText="1"/>
    </xf>
    <xf numFmtId="0" fontId="61" fillId="6" borderId="69" xfId="1" applyFont="1" applyFill="1" applyBorder="1" applyAlignment="1">
      <alignment horizontal="right" vertical="top" wrapText="1"/>
    </xf>
    <xf numFmtId="0" fontId="42" fillId="6" borderId="71" xfId="1" applyFont="1" applyFill="1" applyBorder="1" applyAlignment="1">
      <alignment horizontal="left" vertical="top" wrapText="1" indent="3"/>
    </xf>
    <xf numFmtId="0" fontId="42" fillId="0" borderId="71" xfId="1" applyFont="1" applyFill="1" applyBorder="1" applyAlignment="1">
      <alignment horizontal="left" vertical="top" wrapText="1" indent="3"/>
    </xf>
    <xf numFmtId="0" fontId="42" fillId="0" borderId="78" xfId="1" applyFont="1" applyFill="1" applyBorder="1" applyAlignment="1">
      <alignment horizontal="left" vertical="top" wrapText="1" indent="1"/>
    </xf>
    <xf numFmtId="1" fontId="33" fillId="0" borderId="78" xfId="1" applyNumberFormat="1" applyFont="1" applyFill="1" applyBorder="1" applyAlignment="1">
      <alignment horizontal="right" vertical="top" shrinkToFit="1"/>
    </xf>
    <xf numFmtId="2" fontId="33" fillId="0" borderId="78" xfId="1" applyNumberFormat="1" applyFont="1" applyFill="1" applyBorder="1" applyAlignment="1">
      <alignment horizontal="right" vertical="top" shrinkToFit="1"/>
    </xf>
    <xf numFmtId="164" fontId="33" fillId="0" borderId="78" xfId="1" applyNumberFormat="1" applyFont="1" applyFill="1" applyBorder="1" applyAlignment="1">
      <alignment horizontal="right" vertical="top" shrinkToFit="1"/>
    </xf>
    <xf numFmtId="0" fontId="42" fillId="6" borderId="72" xfId="1" applyFont="1" applyFill="1" applyBorder="1" applyAlignment="1">
      <alignment horizontal="left" vertical="top" wrapText="1"/>
    </xf>
    <xf numFmtId="1" fontId="33" fillId="6" borderId="72" xfId="1" applyNumberFormat="1" applyFont="1" applyFill="1" applyBorder="1" applyAlignment="1">
      <alignment horizontal="right" vertical="top" shrinkToFit="1"/>
    </xf>
    <xf numFmtId="2" fontId="33" fillId="6" borderId="72" xfId="1" applyNumberFormat="1" applyFont="1" applyFill="1" applyBorder="1" applyAlignment="1">
      <alignment horizontal="right" vertical="top" shrinkToFit="1"/>
    </xf>
    <xf numFmtId="0" fontId="61" fillId="6" borderId="79" xfId="1" applyFont="1" applyFill="1" applyBorder="1" applyAlignment="1">
      <alignment horizontal="left" vertical="top" wrapText="1"/>
    </xf>
    <xf numFmtId="0" fontId="18" fillId="6" borderId="79" xfId="1" applyFill="1" applyBorder="1" applyAlignment="1">
      <alignment horizontal="left" wrapText="1"/>
    </xf>
    <xf numFmtId="0" fontId="61" fillId="6" borderId="79" xfId="1" applyFont="1" applyFill="1" applyBorder="1" applyAlignment="1">
      <alignment horizontal="right" vertical="top" wrapText="1"/>
    </xf>
    <xf numFmtId="0" fontId="61" fillId="6" borderId="80" xfId="1" applyFont="1" applyFill="1" applyBorder="1" applyAlignment="1">
      <alignment horizontal="left" vertical="top" wrapText="1"/>
    </xf>
    <xf numFmtId="0" fontId="61" fillId="6" borderId="80" xfId="1" applyFont="1" applyFill="1" applyBorder="1" applyAlignment="1">
      <alignment horizontal="left" vertical="top" wrapText="1" indent="10"/>
    </xf>
    <xf numFmtId="0" fontId="61" fillId="6" borderId="80" xfId="1" applyFont="1" applyFill="1" applyBorder="1" applyAlignment="1">
      <alignment horizontal="left" vertical="center" wrapText="1" indent="3"/>
    </xf>
    <xf numFmtId="0" fontId="18" fillId="6" borderId="80" xfId="1" applyFill="1" applyBorder="1" applyAlignment="1">
      <alignment horizontal="left" vertical="top" wrapText="1"/>
    </xf>
    <xf numFmtId="0" fontId="18" fillId="6" borderId="80" xfId="1" applyFill="1" applyBorder="1" applyAlignment="1">
      <alignment horizontal="center" vertical="top" wrapText="1"/>
    </xf>
    <xf numFmtId="0" fontId="61" fillId="6" borderId="80" xfId="1" applyFont="1" applyFill="1" applyBorder="1" applyAlignment="1">
      <alignment horizontal="right" vertical="center" wrapText="1"/>
    </xf>
    <xf numFmtId="0" fontId="42" fillId="6" borderId="71" xfId="1" applyFont="1" applyFill="1" applyBorder="1" applyAlignment="1">
      <alignment horizontal="center" vertical="top" wrapText="1"/>
    </xf>
    <xf numFmtId="0" fontId="42" fillId="0" borderId="71" xfId="1" applyFont="1" applyFill="1" applyBorder="1" applyAlignment="1">
      <alignment horizontal="center" vertical="top" wrapText="1"/>
    </xf>
    <xf numFmtId="0" fontId="42" fillId="0" borderId="71" xfId="1" applyFont="1" applyFill="1" applyBorder="1" applyAlignment="1">
      <alignment horizontal="left" vertical="top" wrapText="1" indent="4"/>
    </xf>
    <xf numFmtId="0" fontId="0" fillId="3" borderId="16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0" fillId="3" borderId="20" xfId="0" applyFont="1" applyFill="1" applyBorder="1" applyAlignment="1">
      <alignment horizontal="center" vertical="center" wrapText="1"/>
    </xf>
    <xf numFmtId="0" fontId="3" fillId="3" borderId="49" xfId="0" applyFont="1" applyFill="1" applyBorder="1" applyAlignment="1">
      <alignment horizontal="center" vertical="center" wrapText="1"/>
    </xf>
    <xf numFmtId="0" fontId="3" fillId="3" borderId="50" xfId="0" applyFont="1" applyFill="1" applyBorder="1" applyAlignment="1">
      <alignment horizontal="center" vertical="center" wrapText="1"/>
    </xf>
    <xf numFmtId="0" fontId="18" fillId="0" borderId="51" xfId="1" applyFill="1" applyBorder="1" applyAlignment="1">
      <alignment horizontal="left" vertical="top" wrapText="1"/>
    </xf>
    <xf numFmtId="0" fontId="18" fillId="0" borderId="57" xfId="1" applyFill="1" applyBorder="1" applyAlignment="1">
      <alignment horizontal="left" vertical="top" wrapText="1"/>
    </xf>
    <xf numFmtId="0" fontId="18" fillId="0" borderId="55" xfId="1" applyFill="1" applyBorder="1" applyAlignment="1">
      <alignment horizontal="left" vertical="top" wrapText="1"/>
    </xf>
    <xf numFmtId="0" fontId="18" fillId="0" borderId="0" xfId="1" applyFill="1" applyBorder="1" applyAlignment="1">
      <alignment horizontal="left" vertical="top" wrapText="1" indent="7"/>
    </xf>
    <xf numFmtId="0" fontId="20" fillId="0" borderId="51" xfId="1" applyFont="1" applyFill="1" applyBorder="1" applyAlignment="1">
      <alignment horizontal="center" vertical="center" wrapText="1"/>
    </xf>
    <xf numFmtId="0" fontId="20" fillId="0" borderId="55" xfId="1" applyFont="1" applyFill="1" applyBorder="1" applyAlignment="1">
      <alignment horizontal="center" vertical="center" wrapText="1"/>
    </xf>
    <xf numFmtId="0" fontId="22" fillId="0" borderId="52" xfId="1" applyFont="1" applyFill="1" applyBorder="1" applyAlignment="1">
      <alignment horizontal="left" vertical="top" wrapText="1" indent="7"/>
    </xf>
    <xf numFmtId="0" fontId="22" fillId="0" borderId="53" xfId="1" applyFont="1" applyFill="1" applyBorder="1" applyAlignment="1">
      <alignment horizontal="left" vertical="top" wrapText="1" indent="7"/>
    </xf>
    <xf numFmtId="0" fontId="22" fillId="0" borderId="54" xfId="1" applyFont="1" applyFill="1" applyBorder="1" applyAlignment="1">
      <alignment horizontal="left" vertical="top" wrapText="1" indent="7"/>
    </xf>
    <xf numFmtId="0" fontId="22" fillId="0" borderId="52" xfId="1" applyFont="1" applyFill="1" applyBorder="1" applyAlignment="1">
      <alignment horizontal="left" vertical="top" wrapText="1" indent="6"/>
    </xf>
    <xf numFmtId="0" fontId="22" fillId="0" borderId="53" xfId="1" applyFont="1" applyFill="1" applyBorder="1" applyAlignment="1">
      <alignment horizontal="left" vertical="top" wrapText="1" indent="6"/>
    </xf>
    <xf numFmtId="0" fontId="22" fillId="0" borderId="54" xfId="1" applyFont="1" applyFill="1" applyBorder="1" applyAlignment="1">
      <alignment horizontal="left" vertical="top" wrapText="1" indent="6"/>
    </xf>
    <xf numFmtId="0" fontId="22" fillId="0" borderId="52" xfId="1" applyFont="1" applyFill="1" applyBorder="1" applyAlignment="1">
      <alignment horizontal="center" vertical="top" wrapText="1"/>
    </xf>
    <xf numFmtId="0" fontId="22" fillId="0" borderId="53" xfId="1" applyFont="1" applyFill="1" applyBorder="1" applyAlignment="1">
      <alignment horizontal="center" vertical="top" wrapText="1"/>
    </xf>
    <xf numFmtId="0" fontId="22" fillId="0" borderId="54" xfId="1" applyFont="1" applyFill="1" applyBorder="1" applyAlignment="1">
      <alignment horizontal="center" vertical="top" wrapText="1"/>
    </xf>
    <xf numFmtId="0" fontId="18" fillId="0" borderId="51" xfId="1" applyFill="1" applyBorder="1" applyAlignment="1">
      <alignment horizontal="left" vertical="center" wrapText="1"/>
    </xf>
    <xf numFmtId="0" fontId="18" fillId="0" borderId="55" xfId="1" applyFill="1" applyBorder="1" applyAlignment="1">
      <alignment horizontal="left" vertical="center" wrapText="1"/>
    </xf>
    <xf numFmtId="0" fontId="34" fillId="0" borderId="51" xfId="1" applyFont="1" applyFill="1" applyBorder="1" applyAlignment="1">
      <alignment horizontal="left" vertical="top" wrapText="1" indent="1"/>
    </xf>
    <xf numFmtId="0" fontId="34" fillId="0" borderId="55" xfId="1" applyFont="1" applyFill="1" applyBorder="1" applyAlignment="1">
      <alignment horizontal="left" vertical="top" wrapText="1" indent="1"/>
    </xf>
    <xf numFmtId="0" fontId="18" fillId="0" borderId="57" xfId="1" applyFill="1" applyBorder="1" applyAlignment="1">
      <alignment horizontal="left" vertical="center" wrapText="1"/>
    </xf>
    <xf numFmtId="0" fontId="29" fillId="0" borderId="58" xfId="1" applyFont="1" applyFill="1" applyBorder="1" applyAlignment="1">
      <alignment horizontal="left" vertical="top" wrapText="1" indent="4"/>
    </xf>
    <xf numFmtId="0" fontId="29" fillId="0" borderId="59" xfId="1" applyFont="1" applyFill="1" applyBorder="1" applyAlignment="1">
      <alignment horizontal="left" vertical="top" wrapText="1" indent="4"/>
    </xf>
    <xf numFmtId="0" fontId="26" fillId="0" borderId="52" xfId="1" applyFont="1" applyFill="1" applyBorder="1" applyAlignment="1">
      <alignment horizontal="right" vertical="top" wrapText="1"/>
    </xf>
    <xf numFmtId="0" fontId="26" fillId="0" borderId="54" xfId="1" applyFont="1" applyFill="1" applyBorder="1" applyAlignment="1">
      <alignment horizontal="right" vertical="top" wrapText="1"/>
    </xf>
    <xf numFmtId="0" fontId="18" fillId="0" borderId="0" xfId="1" applyFill="1" applyBorder="1" applyAlignment="1">
      <alignment horizontal="left" vertical="top" wrapText="1" indent="5"/>
    </xf>
    <xf numFmtId="0" fontId="42" fillId="0" borderId="0" xfId="1" applyFont="1" applyFill="1" applyBorder="1" applyAlignment="1">
      <alignment horizontal="left" vertical="top" wrapText="1" indent="6"/>
    </xf>
    <xf numFmtId="0" fontId="42" fillId="0" borderId="0" xfId="1" applyFont="1" applyFill="1" applyBorder="1" applyAlignment="1">
      <alignment horizontal="left" vertical="top" wrapText="1" indent="53"/>
    </xf>
    <xf numFmtId="0" fontId="42" fillId="0" borderId="0" xfId="1" applyFont="1" applyFill="1" applyBorder="1" applyAlignment="1">
      <alignment horizontal="left" vertical="top" wrapText="1" indent="12"/>
    </xf>
    <xf numFmtId="0" fontId="42" fillId="0" borderId="0" xfId="1" applyFont="1" applyFill="1" applyBorder="1" applyAlignment="1">
      <alignment horizontal="left" vertical="top" wrapText="1" indent="52"/>
    </xf>
    <xf numFmtId="0" fontId="42" fillId="0" borderId="0" xfId="1" applyFont="1" applyFill="1" applyBorder="1" applyAlignment="1">
      <alignment horizontal="left" vertical="top" wrapText="1" indent="1"/>
    </xf>
    <xf numFmtId="0" fontId="42" fillId="0" borderId="51" xfId="1" applyFont="1" applyFill="1" applyBorder="1" applyAlignment="1">
      <alignment horizontal="left" vertical="center" wrapText="1" indent="9"/>
    </xf>
    <xf numFmtId="0" fontId="42" fillId="0" borderId="55" xfId="1" applyFont="1" applyFill="1" applyBorder="1" applyAlignment="1">
      <alignment horizontal="left" vertical="center" wrapText="1" indent="9"/>
    </xf>
    <xf numFmtId="0" fontId="42" fillId="0" borderId="52" xfId="1" applyFont="1" applyFill="1" applyBorder="1" applyAlignment="1">
      <alignment horizontal="left" vertical="top" wrapText="1" indent="6"/>
    </xf>
    <xf numFmtId="0" fontId="42" fillId="0" borderId="53" xfId="1" applyFont="1" applyFill="1" applyBorder="1" applyAlignment="1">
      <alignment horizontal="left" vertical="top" wrapText="1" indent="6"/>
    </xf>
    <xf numFmtId="0" fontId="42" fillId="0" borderId="54" xfId="1" applyFont="1" applyFill="1" applyBorder="1" applyAlignment="1">
      <alignment horizontal="left" vertical="top" wrapText="1" indent="6"/>
    </xf>
    <xf numFmtId="0" fontId="42" fillId="0" borderId="52" xfId="1" applyFont="1" applyFill="1" applyBorder="1" applyAlignment="1">
      <alignment horizontal="center" vertical="top" wrapText="1"/>
    </xf>
    <xf numFmtId="0" fontId="42" fillId="0" borderId="53" xfId="1" applyFont="1" applyFill="1" applyBorder="1" applyAlignment="1">
      <alignment horizontal="center" vertical="top" wrapText="1"/>
    </xf>
    <xf numFmtId="0" fontId="42" fillId="0" borderId="54" xfId="1" applyFont="1" applyFill="1" applyBorder="1" applyAlignment="1">
      <alignment horizontal="center" vertical="top" wrapText="1"/>
    </xf>
    <xf numFmtId="1" fontId="36" fillId="5" borderId="52" xfId="1" applyNumberFormat="1" applyFont="1" applyFill="1" applyBorder="1" applyAlignment="1">
      <alignment horizontal="right" vertical="top" shrinkToFit="1"/>
    </xf>
    <xf numFmtId="1" fontId="36" fillId="5" borderId="54" xfId="1" applyNumberFormat="1" applyFont="1" applyFill="1" applyBorder="1" applyAlignment="1">
      <alignment horizontal="right" vertical="top" shrinkToFit="1"/>
    </xf>
    <xf numFmtId="0" fontId="18" fillId="0" borderId="0" xfId="1" applyFill="1" applyBorder="1" applyAlignment="1">
      <alignment horizontal="left" vertical="top" wrapText="1" indent="12"/>
    </xf>
    <xf numFmtId="0" fontId="18" fillId="0" borderId="0" xfId="1" applyFill="1" applyBorder="1" applyAlignment="1">
      <alignment horizontal="left" vertical="top" wrapText="1" indent="6"/>
    </xf>
    <xf numFmtId="1" fontId="28" fillId="5" borderId="52" xfId="1" applyNumberFormat="1" applyFont="1" applyFill="1" applyBorder="1" applyAlignment="1">
      <alignment horizontal="left" vertical="top" indent="8" shrinkToFit="1"/>
    </xf>
    <xf numFmtId="1" fontId="28" fillId="5" borderId="54" xfId="1" applyNumberFormat="1" applyFont="1" applyFill="1" applyBorder="1" applyAlignment="1">
      <alignment horizontal="left" vertical="top" indent="8" shrinkToFit="1"/>
    </xf>
    <xf numFmtId="0" fontId="18" fillId="0" borderId="0" xfId="1" applyFill="1" applyBorder="1" applyAlignment="1">
      <alignment horizontal="center" vertical="top" wrapText="1"/>
    </xf>
    <xf numFmtId="0" fontId="20" fillId="0" borderId="51" xfId="1" applyFont="1" applyFill="1" applyBorder="1" applyAlignment="1">
      <alignment horizontal="left" vertical="top" wrapText="1" indent="10"/>
    </xf>
    <xf numFmtId="0" fontId="20" fillId="0" borderId="55" xfId="1" applyFont="1" applyFill="1" applyBorder="1" applyAlignment="1">
      <alignment horizontal="left" vertical="top" wrapText="1" indent="10"/>
    </xf>
    <xf numFmtId="0" fontId="18" fillId="0" borderId="52" xfId="1" applyFill="1" applyBorder="1" applyAlignment="1">
      <alignment horizontal="left" vertical="top" wrapText="1" indent="5"/>
    </xf>
    <xf numFmtId="0" fontId="18" fillId="0" borderId="53" xfId="1" applyFill="1" applyBorder="1" applyAlignment="1">
      <alignment horizontal="left" vertical="top" wrapText="1" indent="5"/>
    </xf>
    <xf numFmtId="0" fontId="18" fillId="0" borderId="54" xfId="1" applyFill="1" applyBorder="1" applyAlignment="1">
      <alignment horizontal="left" vertical="top" wrapText="1" indent="5"/>
    </xf>
    <xf numFmtId="0" fontId="18" fillId="0" borderId="52" xfId="1" applyFill="1" applyBorder="1" applyAlignment="1">
      <alignment horizontal="left" vertical="top" wrapText="1" indent="6"/>
    </xf>
    <xf numFmtId="0" fontId="18" fillId="0" borderId="53" xfId="1" applyFill="1" applyBorder="1" applyAlignment="1">
      <alignment horizontal="left" vertical="top" wrapText="1" indent="6"/>
    </xf>
    <xf numFmtId="0" fontId="18" fillId="0" borderId="54" xfId="1" applyFill="1" applyBorder="1" applyAlignment="1">
      <alignment horizontal="left" vertical="top" wrapText="1" indent="6"/>
    </xf>
    <xf numFmtId="1" fontId="50" fillId="4" borderId="52" xfId="1" applyNumberFormat="1" applyFont="1" applyFill="1" applyBorder="1" applyAlignment="1">
      <alignment horizontal="left" vertical="top" indent="7" shrinkToFit="1"/>
    </xf>
    <xf numFmtId="1" fontId="50" fillId="4" borderId="54" xfId="1" applyNumberFormat="1" applyFont="1" applyFill="1" applyBorder="1" applyAlignment="1">
      <alignment horizontal="left" vertical="top" indent="7" shrinkToFit="1"/>
    </xf>
    <xf numFmtId="0" fontId="18" fillId="0" borderId="60" xfId="1" applyFill="1" applyBorder="1" applyAlignment="1">
      <alignment horizontal="center" vertical="top" wrapText="1"/>
    </xf>
    <xf numFmtId="0" fontId="18" fillId="0" borderId="52" xfId="1" applyFill="1" applyBorder="1" applyAlignment="1">
      <alignment horizontal="left" vertical="top" wrapText="1" indent="4"/>
    </xf>
    <xf numFmtId="0" fontId="18" fillId="0" borderId="53" xfId="1" applyFill="1" applyBorder="1" applyAlignment="1">
      <alignment horizontal="left" vertical="top" wrapText="1" indent="4"/>
    </xf>
    <xf numFmtId="0" fontId="18" fillId="0" borderId="54" xfId="1" applyFill="1" applyBorder="1" applyAlignment="1">
      <alignment horizontal="left" vertical="top" wrapText="1" indent="4"/>
    </xf>
    <xf numFmtId="0" fontId="24" fillId="0" borderId="60" xfId="1" applyFont="1" applyFill="1" applyBorder="1" applyAlignment="1">
      <alignment horizontal="left" vertical="top" wrapText="1" indent="2"/>
    </xf>
    <xf numFmtId="0" fontId="42" fillId="0" borderId="51" xfId="1" applyFont="1" applyFill="1" applyBorder="1" applyAlignment="1">
      <alignment horizontal="center" vertical="top" wrapText="1"/>
    </xf>
    <xf numFmtId="0" fontId="42" fillId="0" borderId="55" xfId="1" applyFont="1" applyFill="1" applyBorder="1" applyAlignment="1">
      <alignment horizontal="center" vertical="top" wrapText="1"/>
    </xf>
    <xf numFmtId="0" fontId="42" fillId="0" borderId="52" xfId="1" applyFont="1" applyFill="1" applyBorder="1" applyAlignment="1">
      <alignment horizontal="left" vertical="top" wrapText="1" indent="5"/>
    </xf>
    <xf numFmtId="0" fontId="42" fillId="0" borderId="53" xfId="1" applyFont="1" applyFill="1" applyBorder="1" applyAlignment="1">
      <alignment horizontal="left" vertical="top" wrapText="1" indent="5"/>
    </xf>
    <xf numFmtId="0" fontId="42" fillId="0" borderId="54" xfId="1" applyFont="1" applyFill="1" applyBorder="1" applyAlignment="1">
      <alignment horizontal="left" vertical="top" wrapText="1" indent="5"/>
    </xf>
    <xf numFmtId="0" fontId="18" fillId="0" borderId="60" xfId="1" applyFill="1" applyBorder="1" applyAlignment="1">
      <alignment horizontal="left" vertical="top" wrapText="1"/>
    </xf>
    <xf numFmtId="0" fontId="20" fillId="0" borderId="51" xfId="1" applyFont="1" applyFill="1" applyBorder="1" applyAlignment="1">
      <alignment horizontal="left" vertical="top" wrapText="1" indent="11"/>
    </xf>
    <xf numFmtId="0" fontId="20" fillId="0" borderId="55" xfId="1" applyFont="1" applyFill="1" applyBorder="1" applyAlignment="1">
      <alignment horizontal="left" vertical="top" wrapText="1" indent="11"/>
    </xf>
    <xf numFmtId="0" fontId="42" fillId="0" borderId="0" xfId="1" applyFont="1" applyFill="1" applyBorder="1" applyAlignment="1">
      <alignment horizontal="center" vertical="top" wrapText="1"/>
    </xf>
    <xf numFmtId="0" fontId="42" fillId="0" borderId="60" xfId="1" applyFont="1" applyFill="1" applyBorder="1" applyAlignment="1">
      <alignment horizontal="center" vertical="top" wrapText="1"/>
    </xf>
    <xf numFmtId="0" fontId="42" fillId="0" borderId="52" xfId="1" applyFont="1" applyFill="1" applyBorder="1" applyAlignment="1">
      <alignment horizontal="left" vertical="top" wrapText="1" indent="7"/>
    </xf>
    <xf numFmtId="0" fontId="42" fillId="0" borderId="53" xfId="1" applyFont="1" applyFill="1" applyBorder="1" applyAlignment="1">
      <alignment horizontal="left" vertical="top" wrapText="1" indent="7"/>
    </xf>
    <xf numFmtId="0" fontId="42" fillId="0" borderId="54" xfId="1" applyFont="1" applyFill="1" applyBorder="1" applyAlignment="1">
      <alignment horizontal="left" vertical="top" wrapText="1" indent="7"/>
    </xf>
    <xf numFmtId="0" fontId="42" fillId="0" borderId="52" xfId="1" applyFont="1" applyFill="1" applyBorder="1" applyAlignment="1">
      <alignment horizontal="left" vertical="top" wrapText="1" indent="8"/>
    </xf>
    <xf numFmtId="0" fontId="42" fillId="0" borderId="53" xfId="1" applyFont="1" applyFill="1" applyBorder="1" applyAlignment="1">
      <alignment horizontal="left" vertical="top" wrapText="1" indent="8"/>
    </xf>
    <xf numFmtId="0" fontId="42" fillId="0" borderId="54" xfId="1" applyFont="1" applyFill="1" applyBorder="1" applyAlignment="1">
      <alignment horizontal="left" vertical="top" wrapText="1" indent="8"/>
    </xf>
    <xf numFmtId="0" fontId="61" fillId="6" borderId="0" xfId="1" applyFont="1" applyFill="1" applyBorder="1" applyAlignment="1">
      <alignment horizontal="center" vertical="top" wrapText="1"/>
    </xf>
    <xf numFmtId="0" fontId="61" fillId="6" borderId="60" xfId="1" applyFont="1" applyFill="1" applyBorder="1" applyAlignment="1">
      <alignment horizontal="center" vertical="top" wrapText="1"/>
    </xf>
    <xf numFmtId="0" fontId="42" fillId="6" borderId="51" xfId="1" applyFont="1" applyFill="1" applyBorder="1" applyAlignment="1">
      <alignment horizontal="left" vertical="center" wrapText="1" indent="10"/>
    </xf>
    <xf numFmtId="0" fontId="42" fillId="6" borderId="55" xfId="1" applyFont="1" applyFill="1" applyBorder="1" applyAlignment="1">
      <alignment horizontal="left" vertical="center" wrapText="1" indent="10"/>
    </xf>
    <xf numFmtId="0" fontId="42" fillId="0" borderId="62" xfId="1" applyFont="1" applyFill="1" applyBorder="1" applyAlignment="1">
      <alignment horizontal="left" vertical="top" wrapText="1"/>
    </xf>
    <xf numFmtId="0" fontId="42" fillId="0" borderId="63" xfId="1" applyFont="1" applyFill="1" applyBorder="1" applyAlignment="1">
      <alignment horizontal="center" vertical="top" wrapText="1"/>
    </xf>
    <xf numFmtId="0" fontId="61" fillId="6" borderId="64" xfId="1" applyFont="1" applyFill="1" applyBorder="1" applyAlignment="1">
      <alignment horizontal="left" vertical="top" wrapText="1" indent="7"/>
    </xf>
    <xf numFmtId="0" fontId="61" fillId="6" borderId="68" xfId="1" applyFont="1" applyFill="1" applyBorder="1" applyAlignment="1">
      <alignment horizontal="left" vertical="top" wrapText="1" indent="7"/>
    </xf>
    <xf numFmtId="0" fontId="61" fillId="6" borderId="65" xfId="1" applyFont="1" applyFill="1" applyBorder="1" applyAlignment="1">
      <alignment horizontal="center" vertical="top" wrapText="1"/>
    </xf>
    <xf numFmtId="0" fontId="61" fillId="6" borderId="66" xfId="1" applyFont="1" applyFill="1" applyBorder="1" applyAlignment="1">
      <alignment horizontal="center" vertical="top" wrapText="1"/>
    </xf>
    <xf numFmtId="0" fontId="61" fillId="6" borderId="67" xfId="1" applyFont="1" applyFill="1" applyBorder="1" applyAlignment="1">
      <alignment horizontal="center" vertical="top" wrapText="1"/>
    </xf>
    <xf numFmtId="0" fontId="24" fillId="0" borderId="0" xfId="1" applyFont="1" applyFill="1" applyBorder="1" applyAlignment="1">
      <alignment horizontal="center" vertical="top" wrapText="1"/>
    </xf>
    <xf numFmtId="0" fontId="24" fillId="0" borderId="63" xfId="1" applyFont="1" applyFill="1" applyBorder="1" applyAlignment="1">
      <alignment horizontal="center" vertical="top" wrapText="1"/>
    </xf>
    <xf numFmtId="0" fontId="61" fillId="6" borderId="74" xfId="1" applyFont="1" applyFill="1" applyBorder="1" applyAlignment="1">
      <alignment horizontal="left" vertical="top" wrapText="1" indent="9"/>
    </xf>
    <xf numFmtId="0" fontId="61" fillId="6" borderId="55" xfId="1" applyFont="1" applyFill="1" applyBorder="1" applyAlignment="1">
      <alignment horizontal="left" vertical="top" wrapText="1" indent="9"/>
    </xf>
    <xf numFmtId="0" fontId="18" fillId="6" borderId="74" xfId="1" applyFill="1" applyBorder="1" applyAlignment="1">
      <alignment horizontal="left" vertical="center" wrapText="1"/>
    </xf>
    <xf numFmtId="0" fontId="18" fillId="6" borderId="55" xfId="1" applyFill="1" applyBorder="1" applyAlignment="1">
      <alignment horizontal="left" vertical="center" wrapText="1"/>
    </xf>
    <xf numFmtId="0" fontId="61" fillId="6" borderId="74" xfId="1" applyFont="1" applyFill="1" applyBorder="1" applyAlignment="1">
      <alignment horizontal="left" vertical="center" wrapText="1"/>
    </xf>
    <xf numFmtId="0" fontId="61" fillId="6" borderId="55" xfId="1" applyFont="1" applyFill="1" applyBorder="1" applyAlignment="1">
      <alignment horizontal="left" vertical="center" wrapText="1"/>
    </xf>
    <xf numFmtId="0" fontId="61" fillId="6" borderId="64" xfId="1" applyFont="1" applyFill="1" applyBorder="1" applyAlignment="1">
      <alignment horizontal="left" vertical="center" wrapText="1" indent="10"/>
    </xf>
    <xf numFmtId="0" fontId="61" fillId="6" borderId="68" xfId="1" applyFont="1" applyFill="1" applyBorder="1" applyAlignment="1">
      <alignment horizontal="left" vertical="center" wrapText="1" indent="10"/>
    </xf>
    <xf numFmtId="0" fontId="61" fillId="6" borderId="65" xfId="1" applyFont="1" applyFill="1" applyBorder="1" applyAlignment="1">
      <alignment horizontal="left" vertical="top" wrapText="1" indent="5"/>
    </xf>
    <xf numFmtId="0" fontId="61" fillId="6" borderId="66" xfId="1" applyFont="1" applyFill="1" applyBorder="1" applyAlignment="1">
      <alignment horizontal="left" vertical="top" wrapText="1" indent="5"/>
    </xf>
    <xf numFmtId="0" fontId="61" fillId="6" borderId="67" xfId="1" applyFont="1" applyFill="1" applyBorder="1" applyAlignment="1">
      <alignment horizontal="left" vertical="top" wrapText="1" indent="5"/>
    </xf>
    <xf numFmtId="2" fontId="9" fillId="2" borderId="39" xfId="0" applyNumberFormat="1" applyFont="1" applyFill="1" applyBorder="1" applyAlignment="1">
      <alignment horizontal="right" vertical="center"/>
    </xf>
    <xf numFmtId="0" fontId="9" fillId="2" borderId="81" xfId="0" applyFont="1" applyFill="1" applyBorder="1" applyAlignment="1">
      <alignment horizontal="right" vertical="center" indent="1"/>
    </xf>
    <xf numFmtId="0" fontId="13" fillId="0" borderId="27" xfId="0" applyFont="1" applyFill="1" applyBorder="1" applyAlignment="1">
      <alignment horizontal="right" vertical="center" indent="1"/>
    </xf>
    <xf numFmtId="0" fontId="13" fillId="0" borderId="5" xfId="0" applyFont="1" applyFill="1" applyBorder="1" applyAlignment="1">
      <alignment horizontal="right" vertical="center" indent="1"/>
    </xf>
    <xf numFmtId="0" fontId="9" fillId="2" borderId="10" xfId="0" applyFont="1" applyFill="1" applyBorder="1" applyAlignment="1">
      <alignment horizontal="right" vertical="center" inden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showZeros="0" zoomScale="90" zoomScaleNormal="90" workbookViewId="0">
      <pane ySplit="4" topLeftCell="A5" activePane="bottomLeft" state="frozen"/>
      <selection activeCell="B9" sqref="B9"/>
      <selection pane="bottomLeft" activeCell="B9" sqref="B9"/>
    </sheetView>
  </sheetViews>
  <sheetFormatPr defaultRowHeight="12.75"/>
  <cols>
    <col min="1" max="1" width="5.5703125" customWidth="1"/>
    <col min="2" max="2" width="49.7109375" customWidth="1"/>
    <col min="3" max="11" width="12.140625" customWidth="1"/>
    <col min="12" max="12" width="8" customWidth="1"/>
  </cols>
  <sheetData>
    <row r="1" spans="1:11" ht="18.75" customHeight="1" thickBot="1">
      <c r="A1" s="550" t="s">
        <v>461</v>
      </c>
      <c r="B1" s="551"/>
      <c r="C1" s="551"/>
      <c r="D1" s="551"/>
      <c r="E1" s="551"/>
      <c r="F1" s="551"/>
      <c r="G1" s="551"/>
      <c r="H1" s="551"/>
      <c r="I1" s="551"/>
      <c r="J1" s="551"/>
      <c r="K1" s="552"/>
    </row>
    <row r="2" spans="1:11" s="55" customFormat="1" ht="19.5" customHeight="1" thickBot="1">
      <c r="D2" s="62">
        <v>30800</v>
      </c>
      <c r="E2" s="57"/>
      <c r="F2" s="57"/>
      <c r="G2" s="62">
        <v>170522.5</v>
      </c>
      <c r="H2" s="57"/>
      <c r="I2" s="57"/>
      <c r="J2" s="62">
        <v>201322.5</v>
      </c>
      <c r="K2" s="57"/>
    </row>
    <row r="3" spans="1:11" ht="14.25" customHeight="1">
      <c r="A3" s="16" t="s">
        <v>0</v>
      </c>
      <c r="B3" s="553" t="s">
        <v>5</v>
      </c>
      <c r="C3" s="555" t="s">
        <v>1</v>
      </c>
      <c r="D3" s="556"/>
      <c r="E3" s="557"/>
      <c r="F3" s="555" t="s">
        <v>2</v>
      </c>
      <c r="G3" s="556"/>
      <c r="H3" s="557"/>
      <c r="I3" s="555" t="s">
        <v>3</v>
      </c>
      <c r="J3" s="556"/>
      <c r="K3" s="557"/>
    </row>
    <row r="4" spans="1:11" ht="34.5" customHeight="1" thickBot="1">
      <c r="A4" s="17" t="s">
        <v>4</v>
      </c>
      <c r="B4" s="554"/>
      <c r="C4" s="45" t="s">
        <v>6</v>
      </c>
      <c r="D4" s="46" t="s">
        <v>7</v>
      </c>
      <c r="E4" s="48" t="s">
        <v>8</v>
      </c>
      <c r="F4" s="106" t="s">
        <v>6</v>
      </c>
      <c r="G4" s="46" t="s">
        <v>7</v>
      </c>
      <c r="H4" s="47" t="s">
        <v>8</v>
      </c>
      <c r="I4" s="45" t="s">
        <v>6</v>
      </c>
      <c r="J4" s="46" t="s">
        <v>7</v>
      </c>
      <c r="K4" s="48" t="s">
        <v>8</v>
      </c>
    </row>
    <row r="5" spans="1:11" s="3" customFormat="1" ht="18" customHeight="1" thickBot="1">
      <c r="A5" s="38" t="s">
        <v>9</v>
      </c>
      <c r="B5" s="34" t="s">
        <v>24</v>
      </c>
      <c r="C5" s="39">
        <v>160</v>
      </c>
      <c r="D5" s="35">
        <f>C5*1000/$D$2</f>
        <v>5.1948051948051948</v>
      </c>
      <c r="E5" s="49">
        <f>IF(C$61=0,0,C5*100/C$61)</f>
        <v>3.551609322974473</v>
      </c>
      <c r="F5" s="107">
        <f>I5-C5</f>
        <v>683</v>
      </c>
      <c r="G5" s="35">
        <f>F5*1000/$G$2</f>
        <v>4.005336539166386</v>
      </c>
      <c r="H5" s="36">
        <f>IF(F$61=0,0,F5*100/F$61)</f>
        <v>2.0309851616164618</v>
      </c>
      <c r="I5" s="666">
        <v>843</v>
      </c>
      <c r="J5" s="35">
        <f>I5*1000/$J$2</f>
        <v>4.1873114033453787</v>
      </c>
      <c r="K5" s="49">
        <f>IF(I$61=0,0,I5*100/I$61)</f>
        <v>2.2106256883620916</v>
      </c>
    </row>
    <row r="6" spans="1:11" s="4" customFormat="1" ht="17.25" customHeight="1">
      <c r="A6" s="2"/>
      <c r="B6" s="15" t="s">
        <v>34</v>
      </c>
      <c r="C6" s="91">
        <v>126</v>
      </c>
      <c r="D6" s="9">
        <f>C6*1000/$D$2</f>
        <v>4.0909090909090908</v>
      </c>
      <c r="E6" s="19">
        <f>IF(C$61=0,0,C6*100/C$61)</f>
        <v>2.7968923418423972</v>
      </c>
      <c r="F6" s="108">
        <f>I6-C6</f>
        <v>336</v>
      </c>
      <c r="G6" s="9">
        <f>F6*1000/$G$2</f>
        <v>1.9704144614347081</v>
      </c>
      <c r="H6" s="12">
        <f>IF(F$61=0,0,F6*100/F$61)</f>
        <v>0.99913764905290081</v>
      </c>
      <c r="I6" s="665">
        <v>462</v>
      </c>
      <c r="J6" s="9">
        <f>I6*1000/$J$2</f>
        <v>2.2948254666020937</v>
      </c>
      <c r="K6" s="19">
        <f>IF(I$61=0,0,I6*100/I$61)</f>
        <v>1.2115172811664132</v>
      </c>
    </row>
    <row r="7" spans="1:11" s="4" customFormat="1" ht="18.75" customHeight="1" thickBot="1">
      <c r="A7" s="2"/>
      <c r="B7" s="14" t="s">
        <v>35</v>
      </c>
      <c r="C7" s="93"/>
      <c r="D7" s="9">
        <f>C7*1000/$D$2</f>
        <v>0</v>
      </c>
      <c r="E7" s="19">
        <f>IF(C$61=0,0,C7*100/C$61)</f>
        <v>0</v>
      </c>
      <c r="F7" s="109">
        <f>I7-C7</f>
        <v>33</v>
      </c>
      <c r="G7" s="20">
        <f>F7*1000/$G$2</f>
        <v>0.19352284889090882</v>
      </c>
      <c r="H7" s="11">
        <f>IF(F$61=0,0,F7*100/F$61)</f>
        <v>9.8129590531981323E-2</v>
      </c>
      <c r="I7" s="664">
        <v>33</v>
      </c>
      <c r="J7" s="20">
        <f>I7*1000/$J$2</f>
        <v>0.1639161047572924</v>
      </c>
      <c r="K7" s="19">
        <f>IF(I$61=0,0,I7*100/I$61)</f>
        <v>8.6536948654743803E-2</v>
      </c>
    </row>
    <row r="8" spans="1:11" s="3" customFormat="1" ht="18" customHeight="1" thickBot="1">
      <c r="A8" s="38" t="s">
        <v>10</v>
      </c>
      <c r="B8" s="34" t="s">
        <v>36</v>
      </c>
      <c r="C8" s="39">
        <v>4</v>
      </c>
      <c r="D8" s="35">
        <f>C8*1000/$D$2</f>
        <v>0.12987012987012986</v>
      </c>
      <c r="E8" s="49">
        <f>IF(C$61=0,0,C8*100/C$61)</f>
        <v>8.8790233074361818E-2</v>
      </c>
      <c r="F8" s="107">
        <f>I8-C8</f>
        <v>1052</v>
      </c>
      <c r="G8" s="35">
        <f>F8*1000/$G$2</f>
        <v>6.1692738494920025</v>
      </c>
      <c r="H8" s="36">
        <f>IF(F$61=0,0,F8*100/F$61)</f>
        <v>3.128252401201344</v>
      </c>
      <c r="I8" s="663">
        <v>1056</v>
      </c>
      <c r="J8" s="662">
        <f>I8*1000/$J$2</f>
        <v>5.2453153522333569</v>
      </c>
      <c r="K8" s="49">
        <f>IF(I$61=0,0,I8*100/I$61)</f>
        <v>2.7691823569518017</v>
      </c>
    </row>
    <row r="9" spans="1:11" s="4" customFormat="1" ht="15" customHeight="1" thickBot="1">
      <c r="A9" s="6"/>
      <c r="B9" s="15" t="s">
        <v>37</v>
      </c>
      <c r="C9" s="94"/>
      <c r="D9" s="9">
        <f>C9*1000/$D$2</f>
        <v>0</v>
      </c>
      <c r="E9" s="19">
        <f>IF(C$61=0,0,C9*100/C$61)</f>
        <v>0</v>
      </c>
      <c r="F9" s="110">
        <f>I9-C9</f>
        <v>460</v>
      </c>
      <c r="G9" s="9">
        <f>F9*1000/$G$2</f>
        <v>2.6975912269641835</v>
      </c>
      <c r="H9" s="21">
        <f>IF(F$61=0,0,F9*100/F$61)</f>
        <v>1.3678670195367093</v>
      </c>
      <c r="I9" s="92">
        <v>460</v>
      </c>
      <c r="J9" s="18">
        <f>I9*1000/$J$2</f>
        <v>2.2848911572228636</v>
      </c>
      <c r="K9" s="22">
        <f>IF(I$61=0,0,I9*100/I$61)</f>
        <v>1.2062726176115801</v>
      </c>
    </row>
    <row r="10" spans="1:11" s="3" customFormat="1" ht="20.25" customHeight="1" thickBot="1">
      <c r="A10" s="28" t="s">
        <v>11</v>
      </c>
      <c r="B10" s="29" t="s">
        <v>38</v>
      </c>
      <c r="C10" s="39"/>
      <c r="D10" s="35">
        <f>C10*1000/$D$2</f>
        <v>0</v>
      </c>
      <c r="E10" s="49">
        <f>IF(C$61=0,0,C10*100/C$61)</f>
        <v>0</v>
      </c>
      <c r="F10" s="107">
        <f>I10-C10</f>
        <v>199</v>
      </c>
      <c r="G10" s="35">
        <f>F10*1000/$G$2</f>
        <v>1.1670014220997229</v>
      </c>
      <c r="H10" s="36">
        <f>IF(F$61=0,0,F10*100/F$61)</f>
        <v>0.5917511671474025</v>
      </c>
      <c r="I10" s="39">
        <v>199</v>
      </c>
      <c r="J10" s="35">
        <f>I10*1000/$J$2</f>
        <v>0.98846378323336936</v>
      </c>
      <c r="K10" s="49">
        <f>IF(I$61=0,0,I10*100/I$61)</f>
        <v>0.52184402370587923</v>
      </c>
    </row>
    <row r="11" spans="1:11" s="4" customFormat="1" ht="27.75" customHeight="1" thickBot="1">
      <c r="A11" s="33" t="s">
        <v>12</v>
      </c>
      <c r="B11" s="29" t="s">
        <v>39</v>
      </c>
      <c r="C11" s="39">
        <v>6</v>
      </c>
      <c r="D11" s="35">
        <f>C11*1000/$D$2</f>
        <v>0.19480519480519481</v>
      </c>
      <c r="E11" s="52">
        <f>IF(C$61=0,0,C11*100/C$61)</f>
        <v>0.13318534961154274</v>
      </c>
      <c r="F11" s="107">
        <f>I11-C11</f>
        <v>702</v>
      </c>
      <c r="G11" s="51">
        <f>F11*1000/$G$2</f>
        <v>4.1167587854975149</v>
      </c>
      <c r="H11" s="36">
        <f>IF(F$61=0,0,F11*100/F$61)</f>
        <v>2.087484016771239</v>
      </c>
      <c r="I11" s="39">
        <v>708</v>
      </c>
      <c r="J11" s="51">
        <f>I11*1000/$J$2</f>
        <v>3.5167455202473641</v>
      </c>
      <c r="K11" s="52">
        <f>IF(I$61=0,0,I11*100/I$61)</f>
        <v>1.8566108984108669</v>
      </c>
    </row>
    <row r="12" spans="1:11" s="3" customFormat="1" ht="14.25" customHeight="1" thickBot="1">
      <c r="A12" s="77"/>
      <c r="B12" s="95" t="s">
        <v>76</v>
      </c>
      <c r="C12" s="122">
        <v>6</v>
      </c>
      <c r="D12" s="20">
        <f>C12*1000/$D$2</f>
        <v>0.19480519480519481</v>
      </c>
      <c r="E12" s="89">
        <f>IF(C$61=0,0,C12*100/C$61)</f>
        <v>0.13318534961154274</v>
      </c>
      <c r="F12" s="111">
        <f>I12-C12</f>
        <v>697</v>
      </c>
      <c r="G12" s="20">
        <f>F12*1000/$G$2</f>
        <v>4.0874371417261655</v>
      </c>
      <c r="H12" s="27">
        <f>IF(F$61=0,0,F12*100/F$61)</f>
        <v>2.0726158969936663</v>
      </c>
      <c r="I12" s="122">
        <v>703</v>
      </c>
      <c r="J12" s="20">
        <f>I12*1000/$J$2</f>
        <v>3.4919097467992897</v>
      </c>
      <c r="K12" s="89">
        <f>IF(I$61=0,0,I12*100/I$61)</f>
        <v>1.8434992395237846</v>
      </c>
    </row>
    <row r="13" spans="1:11" s="3" customFormat="1" ht="14.25" customHeight="1" thickBot="1">
      <c r="A13" s="66" t="s">
        <v>13</v>
      </c>
      <c r="B13" s="34" t="s">
        <v>40</v>
      </c>
      <c r="C13" s="60">
        <v>0</v>
      </c>
      <c r="D13" s="35">
        <f>C13*1000/$D$2</f>
        <v>0</v>
      </c>
      <c r="E13" s="49">
        <f>IF(C$61=0,0,C13*100/C$61)</f>
        <v>0</v>
      </c>
      <c r="F13" s="112">
        <f>I13-C13</f>
        <v>2195</v>
      </c>
      <c r="G13" s="35">
        <f>F13*1000/$G$2</f>
        <v>12.872201615622572</v>
      </c>
      <c r="H13" s="36">
        <f>IF(F$61=0,0,F13*100/F$61)</f>
        <v>6.5271045823545153</v>
      </c>
      <c r="I13" s="59">
        <v>2195</v>
      </c>
      <c r="J13" s="35">
        <f>I13*1000/$J$2</f>
        <v>10.902904543704752</v>
      </c>
      <c r="K13" s="49">
        <f>IF(I$61=0,0,I13*100/I$61)</f>
        <v>5.7560182514291709</v>
      </c>
    </row>
    <row r="14" spans="1:11" s="5" customFormat="1" ht="16.5" customHeight="1" thickBot="1">
      <c r="A14" s="66" t="s">
        <v>14</v>
      </c>
      <c r="B14" s="29" t="s">
        <v>41</v>
      </c>
      <c r="C14" s="59"/>
      <c r="D14" s="51">
        <f>C14*1000/$D$2</f>
        <v>0</v>
      </c>
      <c r="E14" s="52">
        <f>IF(C$61=0,0,C14*100/C$61)</f>
        <v>0</v>
      </c>
      <c r="F14" s="112">
        <f>I14-C14</f>
        <v>773</v>
      </c>
      <c r="G14" s="51">
        <f>F14*1000/$G$2</f>
        <v>4.5331261270506822</v>
      </c>
      <c r="H14" s="36">
        <f>IF(F$61=0,0,F14*100/F$61)</f>
        <v>2.2986113176127745</v>
      </c>
      <c r="I14" s="59">
        <v>773</v>
      </c>
      <c r="J14" s="51">
        <f>I14*1000/$J$2</f>
        <v>3.8396105750723342</v>
      </c>
      <c r="K14" s="52">
        <f>IF(I$61=0,0,I14*100/I$61)</f>
        <v>2.0270624639429382</v>
      </c>
    </row>
    <row r="15" spans="1:11" s="4" customFormat="1" ht="14.25" customHeight="1" thickBot="1">
      <c r="A15" s="73"/>
      <c r="B15" s="96" t="s">
        <v>42</v>
      </c>
      <c r="C15" s="122"/>
      <c r="D15" s="20">
        <f>C15*1000/$D$2</f>
        <v>0</v>
      </c>
      <c r="E15" s="89">
        <f>IF(C$61=0,0,C15*100/C$61)</f>
        <v>0</v>
      </c>
      <c r="F15" s="111">
        <f>I15-C15</f>
        <v>26</v>
      </c>
      <c r="G15" s="20">
        <f>F15*1000/$G$2</f>
        <v>0.15247254761101908</v>
      </c>
      <c r="H15" s="27">
        <f>IF(F$61=0,0,F15*100/F$61)</f>
        <v>7.7314222843379229E-2</v>
      </c>
      <c r="I15" s="122">
        <v>26</v>
      </c>
      <c r="J15" s="20">
        <f>I15*1000/$J$2</f>
        <v>0.12914602192998795</v>
      </c>
      <c r="K15" s="89">
        <f>IF(I$61=0,0,I15*100/I$61)</f>
        <v>6.8180626212828443E-2</v>
      </c>
    </row>
    <row r="16" spans="1:11" s="4" customFormat="1" ht="20.25" customHeight="1" thickBot="1">
      <c r="A16" s="50" t="s">
        <v>15</v>
      </c>
      <c r="B16" s="34" t="s">
        <v>25</v>
      </c>
      <c r="C16" s="59">
        <v>3</v>
      </c>
      <c r="D16" s="51">
        <f>C16*1000/$D$2</f>
        <v>9.7402597402597407E-2</v>
      </c>
      <c r="E16" s="52">
        <f>IF(C$61=0,0,C16*100/C$61)</f>
        <v>6.6592674805771371E-2</v>
      </c>
      <c r="F16" s="112">
        <f>I16-C16</f>
        <v>666</v>
      </c>
      <c r="G16" s="51">
        <f>F16*1000/$G$2</f>
        <v>3.9056429503437964</v>
      </c>
      <c r="H16" s="36">
        <f>IF(F$61=0,0,F16*100/F$61)</f>
        <v>1.9804335543727141</v>
      </c>
      <c r="I16" s="59">
        <v>669</v>
      </c>
      <c r="J16" s="51">
        <f>I16*1000/$J$2</f>
        <v>3.3230264873523825</v>
      </c>
      <c r="K16" s="52">
        <f>IF(I$61=0,0,I16*100/I$61)</f>
        <v>1.7543399590916242</v>
      </c>
    </row>
    <row r="17" spans="1:11" s="4" customFormat="1" ht="20.25" customHeight="1" thickBot="1">
      <c r="A17" s="66" t="s">
        <v>16</v>
      </c>
      <c r="B17" s="29" t="s">
        <v>43</v>
      </c>
      <c r="C17" s="59">
        <v>2</v>
      </c>
      <c r="D17" s="51">
        <f>C17*1000/$D$2</f>
        <v>6.4935064935064929E-2</v>
      </c>
      <c r="E17" s="52">
        <f>IF(C$61=0,0,C17*100/C$61)</f>
        <v>4.4395116537180909E-2</v>
      </c>
      <c r="F17" s="112">
        <f>I17-C17</f>
        <v>424</v>
      </c>
      <c r="G17" s="51">
        <f>F17*1000/$G$2</f>
        <v>2.486475391810465</v>
      </c>
      <c r="H17" s="36">
        <f>IF(F$61=0,0,F17*100/F$61)</f>
        <v>1.2608165571381844</v>
      </c>
      <c r="I17" s="59">
        <v>426</v>
      </c>
      <c r="J17" s="51">
        <f>I17*1000/$J$2</f>
        <v>2.1160078977759564</v>
      </c>
      <c r="K17" s="52">
        <f>IF(I$61=0,0,I17*100/I$61)</f>
        <v>1.11711333717942</v>
      </c>
    </row>
    <row r="18" spans="1:11" s="3" customFormat="1" ht="20.25" customHeight="1" thickBot="1">
      <c r="A18" s="78" t="s">
        <v>17</v>
      </c>
      <c r="B18" s="97" t="s">
        <v>44</v>
      </c>
      <c r="C18" s="61">
        <v>1</v>
      </c>
      <c r="D18" s="82">
        <f>C18*1000/$D$2</f>
        <v>3.2467532467532464E-2</v>
      </c>
      <c r="E18" s="83">
        <f>IF(C$61=0,0,C18*100/C$61)</f>
        <v>2.2197558268590455E-2</v>
      </c>
      <c r="F18" s="113">
        <f>I18-C18</f>
        <v>8797</v>
      </c>
      <c r="G18" s="82">
        <f>F18*1000/$G$2</f>
        <v>51.588500051312877</v>
      </c>
      <c r="H18" s="53">
        <f>IF(F$61=0,0,F18*100/F$61)</f>
        <v>26.158969936661808</v>
      </c>
      <c r="I18" s="61">
        <v>8798</v>
      </c>
      <c r="J18" s="82">
        <f>I18*1000/$J$2</f>
        <v>43.701026959232081</v>
      </c>
      <c r="K18" s="83">
        <f>IF(I$61=0,0,I18*100/I$61)</f>
        <v>23.071274977710178</v>
      </c>
    </row>
    <row r="19" spans="1:11" s="4" customFormat="1" ht="12.95" customHeight="1">
      <c r="A19" s="73"/>
      <c r="B19" s="98" t="s">
        <v>45</v>
      </c>
      <c r="C19" s="123"/>
      <c r="D19" s="9">
        <f>C19*1000/$D$2</f>
        <v>0</v>
      </c>
      <c r="E19" s="19">
        <f>IF(C$61=0,0,C19*100/C$61)</f>
        <v>0</v>
      </c>
      <c r="F19" s="114">
        <f>I19-C19</f>
        <v>8</v>
      </c>
      <c r="G19" s="9">
        <f>F19*1000/$G$2</f>
        <v>4.6914630034159716E-2</v>
      </c>
      <c r="H19" s="12">
        <f>IF(F$61=0,0,F19*100/F$61)</f>
        <v>2.3788991644116686E-2</v>
      </c>
      <c r="I19" s="123">
        <v>8</v>
      </c>
      <c r="J19" s="9">
        <f>I19*1000/$J$2</f>
        <v>3.973723751691937E-2</v>
      </c>
      <c r="K19" s="19">
        <f>IF(I$61=0,0,I19*100/I$61)</f>
        <v>2.097865421933183E-2</v>
      </c>
    </row>
    <row r="20" spans="1:11" s="4" customFormat="1" ht="14.25" customHeight="1">
      <c r="A20" s="73"/>
      <c r="B20" s="58" t="s">
        <v>46</v>
      </c>
      <c r="C20" s="124"/>
      <c r="D20" s="10">
        <f>C20*1000/$D$2</f>
        <v>0</v>
      </c>
      <c r="E20" s="25">
        <f>IF(C$61=0,0,C20*100/C$61)</f>
        <v>0</v>
      </c>
      <c r="F20" s="115">
        <f>I20-C20</f>
        <v>2885</v>
      </c>
      <c r="G20" s="10">
        <f>F20*1000/$G$2</f>
        <v>16.918588456068846</v>
      </c>
      <c r="H20" s="13">
        <f>IF(F$61=0,0,F20*100/F$61)</f>
        <v>8.57890511165958</v>
      </c>
      <c r="I20" s="124">
        <v>2885</v>
      </c>
      <c r="J20" s="10">
        <f>I20*1000/$J$2</f>
        <v>14.330241279539049</v>
      </c>
      <c r="K20" s="25">
        <f>IF(I$61=0,0,I20*100/I$61)</f>
        <v>7.5654271778465407</v>
      </c>
    </row>
    <row r="21" spans="1:11" s="4" customFormat="1" ht="15" customHeight="1" thickBot="1">
      <c r="A21" s="73"/>
      <c r="B21" s="99" t="s">
        <v>47</v>
      </c>
      <c r="C21" s="125"/>
      <c r="D21" s="76">
        <f>C21*1000/$D$2</f>
        <v>0</v>
      </c>
      <c r="E21" s="88">
        <f>IF(C$61=0,0,C21*100/C$61)</f>
        <v>0</v>
      </c>
      <c r="F21" s="116">
        <f>I21-C21</f>
        <v>1164</v>
      </c>
      <c r="G21" s="76">
        <f>F21*1000/$G$2</f>
        <v>6.8260786699702383</v>
      </c>
      <c r="H21" s="26">
        <f>IF(F$61=0,0,F21*100/F$61)</f>
        <v>3.4612982842189775</v>
      </c>
      <c r="I21" s="125">
        <v>1164</v>
      </c>
      <c r="J21" s="76">
        <f>I21*1000/$J$2</f>
        <v>5.7817680587117684</v>
      </c>
      <c r="K21" s="88">
        <f>IF(I$61=0,0,I21*100/I$61)</f>
        <v>3.052394188912781</v>
      </c>
    </row>
    <row r="22" spans="1:11" s="3" customFormat="1" ht="21.75" customHeight="1" thickBot="1">
      <c r="A22" s="66" t="s">
        <v>26</v>
      </c>
      <c r="B22" s="29" t="s">
        <v>48</v>
      </c>
      <c r="C22" s="59">
        <v>2531</v>
      </c>
      <c r="D22" s="35">
        <f>C22*1000/$D$2</f>
        <v>82.175324675324674</v>
      </c>
      <c r="E22" s="49">
        <f>IF(C$61=0,0,C22*100/C$61)</f>
        <v>56.18201997780244</v>
      </c>
      <c r="F22" s="112">
        <f>I22-C22</f>
        <v>4673</v>
      </c>
      <c r="G22" s="35">
        <f>F22*1000/$G$2</f>
        <v>27.404008268703542</v>
      </c>
      <c r="H22" s="36">
        <f>IF(F$61=0,0,F22*100/F$61)</f>
        <v>13.895744744119659</v>
      </c>
      <c r="I22" s="59">
        <v>7204</v>
      </c>
      <c r="J22" s="35">
        <f>I22*1000/$J$2</f>
        <v>35.783382383985895</v>
      </c>
      <c r="K22" s="49">
        <f>IF(I$61=0,0,I22*100/I$61)</f>
        <v>18.891278124508315</v>
      </c>
    </row>
    <row r="23" spans="1:11" s="4" customFormat="1" ht="15.75" customHeight="1">
      <c r="A23" s="73"/>
      <c r="B23" s="98" t="s">
        <v>49</v>
      </c>
      <c r="C23" s="123">
        <v>443</v>
      </c>
      <c r="D23" s="9">
        <f>C23*1000/$D$2</f>
        <v>14.383116883116884</v>
      </c>
      <c r="E23" s="19">
        <f>IF(C$61=0,0,C23*100/C$61)</f>
        <v>9.8335183129855714</v>
      </c>
      <c r="F23" s="114">
        <f>I23-C23</f>
        <v>69</v>
      </c>
      <c r="G23" s="9">
        <f>F23*1000/$G$2</f>
        <v>0.40463868404462755</v>
      </c>
      <c r="H23" s="23">
        <f>IF(F$61=0,0,F23*100/F$61)</f>
        <v>0.2051800529305064</v>
      </c>
      <c r="I23" s="123">
        <v>512</v>
      </c>
      <c r="J23" s="9">
        <f>I23*1000/$J$2</f>
        <v>2.5431832010828397</v>
      </c>
      <c r="K23" s="19">
        <f>IF(I$61=0,0,I23*100/I$61)</f>
        <v>1.3426338700372371</v>
      </c>
    </row>
    <row r="24" spans="1:11" s="4" customFormat="1" ht="15.75" customHeight="1">
      <c r="A24" s="73"/>
      <c r="B24" s="58" t="s">
        <v>50</v>
      </c>
      <c r="C24" s="124">
        <v>814</v>
      </c>
      <c r="D24" s="10">
        <f>C24*1000/$D$2</f>
        <v>26.428571428571427</v>
      </c>
      <c r="E24" s="25">
        <f>IF(C$61=0,0,C24*100/C$61)</f>
        <v>18.068812430632629</v>
      </c>
      <c r="F24" s="115">
        <f>I24-C24</f>
        <v>2068</v>
      </c>
      <c r="G24" s="10">
        <f>F24*1000/$G$2</f>
        <v>12.127431863830287</v>
      </c>
      <c r="H24" s="24">
        <f>IF(F$61=0,0,F24*100/F$61)</f>
        <v>6.149454340004163</v>
      </c>
      <c r="I24" s="124">
        <v>2882</v>
      </c>
      <c r="J24" s="10">
        <f>I24*1000/$J$2</f>
        <v>14.315339815470203</v>
      </c>
      <c r="K24" s="25">
        <f>IF(I$61=0,0,I24*100/I$61)</f>
        <v>7.5575601825142913</v>
      </c>
    </row>
    <row r="25" spans="1:11" s="4" customFormat="1" ht="17.25" customHeight="1">
      <c r="A25" s="73"/>
      <c r="B25" s="58" t="s">
        <v>80</v>
      </c>
      <c r="C25" s="124"/>
      <c r="D25" s="10">
        <f>C25*1000/$D$2</f>
        <v>0</v>
      </c>
      <c r="E25" s="25">
        <f>IF(C$61=0,0,C25*100/C$61)</f>
        <v>0</v>
      </c>
      <c r="F25" s="115">
        <f>I25-C25</f>
        <v>878</v>
      </c>
      <c r="G25" s="10">
        <f>F25*1000/$G$2</f>
        <v>5.1488806462490286</v>
      </c>
      <c r="H25" s="24">
        <f>IF(F$61=0,0,F25*100/F$61)</f>
        <v>2.6108418329418064</v>
      </c>
      <c r="I25" s="124">
        <v>878</v>
      </c>
      <c r="J25" s="10">
        <f>I25*1000/$J$2</f>
        <v>4.3611618174819009</v>
      </c>
      <c r="K25" s="25">
        <f>IF(I$61=0,0,I25*100/I$61)</f>
        <v>2.3024073005716685</v>
      </c>
    </row>
    <row r="26" spans="1:11" s="4" customFormat="1" ht="15" customHeight="1" thickBot="1">
      <c r="A26" s="73"/>
      <c r="B26" s="99" t="s">
        <v>81</v>
      </c>
      <c r="C26" s="125">
        <v>6</v>
      </c>
      <c r="D26" s="76">
        <f>C26*1000/$D$2</f>
        <v>0.19480519480519481</v>
      </c>
      <c r="E26" s="88">
        <f>IF(C$61=0,0,C26*100/C$61)</f>
        <v>0.13318534961154274</v>
      </c>
      <c r="F26" s="116">
        <f>I26-C26</f>
        <v>156</v>
      </c>
      <c r="G26" s="76">
        <f>F26*1000/$G$2</f>
        <v>0.91483528566611449</v>
      </c>
      <c r="H26" s="131">
        <f>IF(F$61=0,0,F26*100/F$61)</f>
        <v>0.46388533706027535</v>
      </c>
      <c r="I26" s="125">
        <v>162</v>
      </c>
      <c r="J26" s="76">
        <f>I26*1000/$J$2</f>
        <v>0.80467905971761722</v>
      </c>
      <c r="K26" s="88">
        <f>IF(I$61=0,0,I26*100/I$61)</f>
        <v>0.42481774794146954</v>
      </c>
    </row>
    <row r="27" spans="1:11" s="3" customFormat="1" ht="15" customHeight="1" thickBot="1">
      <c r="A27" s="66" t="s">
        <v>18</v>
      </c>
      <c r="B27" s="29" t="s">
        <v>51</v>
      </c>
      <c r="C27" s="59">
        <v>74</v>
      </c>
      <c r="D27" s="31">
        <f>C27*1000/$D$2</f>
        <v>2.4025974025974026</v>
      </c>
      <c r="E27" s="37">
        <f>IF(C$61=0,0,C27*100/C$61)</f>
        <v>1.6426193118756938</v>
      </c>
      <c r="F27" s="112">
        <f>I27-C27</f>
        <v>4051</v>
      </c>
      <c r="G27" s="31">
        <f>F27*1000/$G$2</f>
        <v>23.756395783547624</v>
      </c>
      <c r="H27" s="36">
        <f>IF(F$61=0,0,F27*100/F$61)</f>
        <v>12.046150643789586</v>
      </c>
      <c r="I27" s="59">
        <v>4125</v>
      </c>
      <c r="J27" s="31">
        <f>I27*1000/$J$2</f>
        <v>20.48951309466155</v>
      </c>
      <c r="K27" s="37">
        <f>IF(I$61=0,0,I27*100/I$61)</f>
        <v>10.817118581842974</v>
      </c>
    </row>
    <row r="28" spans="1:11" s="4" customFormat="1" ht="13.5" customHeight="1">
      <c r="A28" s="73"/>
      <c r="B28" s="98" t="s">
        <v>52</v>
      </c>
      <c r="C28" s="123"/>
      <c r="D28" s="9">
        <f>C28*1000/$D$2</f>
        <v>0</v>
      </c>
      <c r="E28" s="19">
        <f>IF(C$61=0,0,C28*100/C$61)</f>
        <v>0</v>
      </c>
      <c r="F28" s="114">
        <f>I28-C28</f>
        <v>220</v>
      </c>
      <c r="G28" s="9">
        <f>F28*1000/$G$2</f>
        <v>1.2901523259393921</v>
      </c>
      <c r="H28" s="12">
        <f>IF(F$61=0,0,F28*100/F$61)</f>
        <v>0.65419727021320884</v>
      </c>
      <c r="I28" s="123">
        <v>220</v>
      </c>
      <c r="J28" s="9">
        <f>I28*1000/$J$2</f>
        <v>1.0927740317152828</v>
      </c>
      <c r="K28" s="19">
        <f>IF(I$61=0,0,I28*100/I$61)</f>
        <v>0.5769129910316253</v>
      </c>
    </row>
    <row r="29" spans="1:11" s="4" customFormat="1" ht="13.5" customHeight="1">
      <c r="A29" s="73"/>
      <c r="B29" s="58" t="s">
        <v>53</v>
      </c>
      <c r="C29" s="124">
        <v>45</v>
      </c>
      <c r="D29" s="10">
        <f>C29*1000/$D$2</f>
        <v>1.4610389610389611</v>
      </c>
      <c r="E29" s="25">
        <f>IF(C$61=0,0,C29*100/C$61)</f>
        <v>0.99889012208657046</v>
      </c>
      <c r="F29" s="115">
        <f>I29-C29</f>
        <v>57</v>
      </c>
      <c r="G29" s="10">
        <f>F29*1000/$G$2</f>
        <v>0.33426673899338799</v>
      </c>
      <c r="H29" s="13">
        <f>IF(F$61=0,0,F29*100/F$61)</f>
        <v>0.16949656546433137</v>
      </c>
      <c r="I29" s="124">
        <v>102</v>
      </c>
      <c r="J29" s="10">
        <f>I29*1000/$J$2</f>
        <v>0.506649778340722</v>
      </c>
      <c r="K29" s="25">
        <f>IF(I$61=0,0,I29*100/I$61)</f>
        <v>0.26747784129648083</v>
      </c>
    </row>
    <row r="30" spans="1:11" s="4" customFormat="1" ht="16.5" customHeight="1">
      <c r="A30" s="73"/>
      <c r="B30" s="58" t="s">
        <v>54</v>
      </c>
      <c r="C30" s="124">
        <v>11</v>
      </c>
      <c r="D30" s="10">
        <f>C30*1000/$D$2</f>
        <v>0.35714285714285715</v>
      </c>
      <c r="E30" s="25">
        <f>IF(C$61=0,0,C30*100/C$61)</f>
        <v>0.24417314095449499</v>
      </c>
      <c r="F30" s="115">
        <f>I30-C30</f>
        <v>297</v>
      </c>
      <c r="G30" s="10">
        <f>F30*1000/$G$2</f>
        <v>1.7417056400181794</v>
      </c>
      <c r="H30" s="13">
        <f>IF(F$61=0,0,F30*100/F$61)</f>
        <v>0.88316631478783192</v>
      </c>
      <c r="I30" s="124">
        <v>308</v>
      </c>
      <c r="J30" s="10">
        <f>I30*1000/$J$2</f>
        <v>1.5298836444013957</v>
      </c>
      <c r="K30" s="25">
        <f>IF(I$61=0,0,I30*100/I$61)</f>
        <v>0.80767818744427544</v>
      </c>
    </row>
    <row r="31" spans="1:11" s="4" customFormat="1" ht="15.75" customHeight="1" thickBot="1">
      <c r="A31" s="73"/>
      <c r="B31" s="99" t="s">
        <v>55</v>
      </c>
      <c r="C31" s="125"/>
      <c r="D31" s="76">
        <f>C31*1000/$D$2</f>
        <v>0</v>
      </c>
      <c r="E31" s="88">
        <f>IF(C$61=0,0,C31*100/C$61)</f>
        <v>0</v>
      </c>
      <c r="F31" s="116">
        <f>I31-C31</f>
        <v>237</v>
      </c>
      <c r="G31" s="76">
        <f>F31*1000/$G$2</f>
        <v>1.3898459147619815</v>
      </c>
      <c r="H31" s="26">
        <f>IF(F$61=0,0,F31*100/F$61)</f>
        <v>0.7047488774569568</v>
      </c>
      <c r="I31" s="125">
        <v>237</v>
      </c>
      <c r="J31" s="76">
        <f>I31*1000/$J$2</f>
        <v>1.1772156614387363</v>
      </c>
      <c r="K31" s="88">
        <f>IF(I$61=0,0,I31*100/I$61)</f>
        <v>0.62149263124770548</v>
      </c>
    </row>
    <row r="32" spans="1:11" s="3" customFormat="1" ht="16.5" customHeight="1" thickBot="1">
      <c r="A32" s="65" t="s">
        <v>73</v>
      </c>
      <c r="B32" s="100" t="s">
        <v>59</v>
      </c>
      <c r="C32" s="126">
        <v>167</v>
      </c>
      <c r="D32" s="84">
        <f>C32*1000/$D$2</f>
        <v>5.4220779220779223</v>
      </c>
      <c r="E32" s="85">
        <f>IF(C$61=0,0,C32*100/C$61)</f>
        <v>3.7069922308546062</v>
      </c>
      <c r="F32" s="117">
        <f>I32-C32</f>
        <v>2556</v>
      </c>
      <c r="G32" s="84">
        <f>F32*1000/$G$2</f>
        <v>14.989224295914029</v>
      </c>
      <c r="H32" s="132">
        <f>IF(F$61=0,0,F32*100/F$61)</f>
        <v>7.6005828302952807</v>
      </c>
      <c r="I32" s="126">
        <v>2723</v>
      </c>
      <c r="J32" s="84">
        <f>I32*1000/$J$2</f>
        <v>13.525562219821431</v>
      </c>
      <c r="K32" s="85">
        <f>IF(I$61=0,0,I32*100/I$61)</f>
        <v>7.140609429905072</v>
      </c>
    </row>
    <row r="33" spans="1:11" s="4" customFormat="1" ht="27.75" customHeight="1" thickBot="1">
      <c r="A33" s="66" t="s">
        <v>74</v>
      </c>
      <c r="B33" s="29" t="s">
        <v>60</v>
      </c>
      <c r="C33" s="59">
        <v>8</v>
      </c>
      <c r="D33" s="51">
        <f>C33*1000/$D$2</f>
        <v>0.25974025974025972</v>
      </c>
      <c r="E33" s="52">
        <f>IF(C$61=0,0,C33*100/C$61)</f>
        <v>0.17758046614872364</v>
      </c>
      <c r="F33" s="112">
        <f>I33-C33</f>
        <v>1158</v>
      </c>
      <c r="G33" s="51">
        <f>F33*1000/$G$2</f>
        <v>6.7908926974446189</v>
      </c>
      <c r="H33" s="36">
        <f>IF(F$61=0,0,F33*100/F$61)</f>
        <v>3.4434565404858901</v>
      </c>
      <c r="I33" s="59">
        <v>1166</v>
      </c>
      <c r="J33" s="51">
        <f>I33*1000/$J$2</f>
        <v>5.7917023680909985</v>
      </c>
      <c r="K33" s="52">
        <f>IF(I$61=0,0,I33*100/I$61)</f>
        <v>3.0576388524676141</v>
      </c>
    </row>
    <row r="34" spans="1:11" s="4" customFormat="1" ht="18" customHeight="1" thickBot="1">
      <c r="A34" s="78" t="s">
        <v>19</v>
      </c>
      <c r="B34" s="97" t="s">
        <v>56</v>
      </c>
      <c r="C34" s="61">
        <v>106</v>
      </c>
      <c r="D34" s="86">
        <f>C34*1000/$D$2</f>
        <v>3.4415584415584415</v>
      </c>
      <c r="E34" s="87">
        <f>IF(C$61=0,0,C34*100/C$61)</f>
        <v>2.3529411764705883</v>
      </c>
      <c r="F34" s="113">
        <f>I34-C34</f>
        <v>1679</v>
      </c>
      <c r="G34" s="86">
        <f>F34*1000/$G$2</f>
        <v>9.8462079784192706</v>
      </c>
      <c r="H34" s="53">
        <f>IF(F$61=0,0,F34*100/F$61)</f>
        <v>4.9927146213089895</v>
      </c>
      <c r="I34" s="61">
        <v>1785</v>
      </c>
      <c r="J34" s="86">
        <f>I34*1000/$J$2</f>
        <v>8.8663711209626346</v>
      </c>
      <c r="K34" s="87">
        <f>IF(I$61=0,0,I34*100/I$61)</f>
        <v>4.6808622226884147</v>
      </c>
    </row>
    <row r="35" spans="1:11" s="4" customFormat="1" ht="13.5" customHeight="1">
      <c r="A35" s="73"/>
      <c r="B35" s="98" t="s">
        <v>57</v>
      </c>
      <c r="C35" s="123">
        <v>66</v>
      </c>
      <c r="D35" s="9">
        <f>C35*1000/$D$2</f>
        <v>2.1428571428571428</v>
      </c>
      <c r="E35" s="19">
        <f>IF(C$61=0,0,C35*100/C$61)</f>
        <v>1.4650388457269701</v>
      </c>
      <c r="F35" s="114">
        <f>I35-C35</f>
        <v>1010</v>
      </c>
      <c r="G35" s="9">
        <f>F35*1000/$G$2</f>
        <v>5.9229720418126641</v>
      </c>
      <c r="H35" s="12">
        <f>IF(F$61=0,0,F35*100/F$61)</f>
        <v>3.0033601950697313</v>
      </c>
      <c r="I35" s="123">
        <v>1076</v>
      </c>
      <c r="J35" s="9">
        <f>I35*1000/$J$2</f>
        <v>5.3446584460256554</v>
      </c>
      <c r="K35" s="19">
        <f>IF(I$61=0,0,I35*100/I$61)</f>
        <v>2.821628992500131</v>
      </c>
    </row>
    <row r="36" spans="1:11" s="3" customFormat="1" ht="15" customHeight="1">
      <c r="A36" s="73"/>
      <c r="B36" s="101" t="s">
        <v>29</v>
      </c>
      <c r="C36" s="124">
        <v>65</v>
      </c>
      <c r="D36" s="10">
        <f>C36*1000/$D$2</f>
        <v>2.1103896103896105</v>
      </c>
      <c r="E36" s="25">
        <f>IF(C$61=0,0,C36*100/C$61)</f>
        <v>1.4428412874583796</v>
      </c>
      <c r="F36" s="115">
        <f>I36-C36</f>
        <v>492</v>
      </c>
      <c r="G36" s="10">
        <f>F36*1000/$G$2</f>
        <v>2.8852497471008225</v>
      </c>
      <c r="H36" s="13">
        <f>IF(F$61=0,0,F36*100/F$61)</f>
        <v>1.463022986113176</v>
      </c>
      <c r="I36" s="124">
        <v>557</v>
      </c>
      <c r="J36" s="10">
        <f>I36*1000/$J$2</f>
        <v>2.7667051621155112</v>
      </c>
      <c r="K36" s="25">
        <f>IF(I$61=0,0,I36*100/I$61)</f>
        <v>1.4606388000209787</v>
      </c>
    </row>
    <row r="37" spans="1:11" s="4" customFormat="1" ht="15.95" customHeight="1" thickBot="1">
      <c r="A37" s="73"/>
      <c r="B37" s="99" t="s">
        <v>79</v>
      </c>
      <c r="C37" s="125"/>
      <c r="D37" s="76">
        <f>C37*1000/$D$2</f>
        <v>0</v>
      </c>
      <c r="E37" s="88">
        <f>IF(C$61=0,0,C37*100/C$61)</f>
        <v>0</v>
      </c>
      <c r="F37" s="116">
        <f>I37-C37</f>
        <v>244</v>
      </c>
      <c r="G37" s="76">
        <f>F37*1000/$G$2</f>
        <v>1.4308962160418712</v>
      </c>
      <c r="H37" s="26">
        <f>IF(F$61=0,0,F37*100/F$61)</f>
        <v>0.72556424514555884</v>
      </c>
      <c r="I37" s="125">
        <v>244</v>
      </c>
      <c r="J37" s="76">
        <f>I37*1000/$J$2</f>
        <v>1.2119857442660409</v>
      </c>
      <c r="K37" s="88">
        <f>IF(I$61=0,0,I37*100/I$61)</f>
        <v>0.6398489536896208</v>
      </c>
    </row>
    <row r="38" spans="1:11" s="4" customFormat="1" ht="21" customHeight="1" thickBot="1">
      <c r="A38" s="66" t="s">
        <v>20</v>
      </c>
      <c r="B38" s="29" t="s">
        <v>30</v>
      </c>
      <c r="C38" s="59">
        <v>38</v>
      </c>
      <c r="D38" s="51">
        <f>C38*1000/$D$2</f>
        <v>1.2337662337662338</v>
      </c>
      <c r="E38" s="52">
        <f>IF(C$61=0,0,C38*100/C$61)</f>
        <v>0.84350721420643726</v>
      </c>
      <c r="F38" s="112">
        <f>I38-C38</f>
        <v>1624</v>
      </c>
      <c r="G38" s="51">
        <f>F38*1000/$G$2</f>
        <v>9.5236698969344218</v>
      </c>
      <c r="H38" s="36">
        <f>IF(F$61=0,0,F38*100/F$61)</f>
        <v>4.829165303755687</v>
      </c>
      <c r="I38" s="59">
        <v>1662</v>
      </c>
      <c r="J38" s="51">
        <f>I38*1000/$J$2</f>
        <v>8.2554110941399994</v>
      </c>
      <c r="K38" s="52">
        <f>IF(I$61=0,0,I38*100/I$61)</f>
        <v>4.3583154140661877</v>
      </c>
    </row>
    <row r="39" spans="1:11" s="4" customFormat="1" ht="14.25" customHeight="1">
      <c r="A39" s="73"/>
      <c r="B39" s="98" t="s">
        <v>58</v>
      </c>
      <c r="C39" s="123">
        <v>3</v>
      </c>
      <c r="D39" s="9">
        <f>C39*1000/$D$2</f>
        <v>9.7402597402597407E-2</v>
      </c>
      <c r="E39" s="19">
        <f>IF(C$61=0,0,C39*100/C$61)</f>
        <v>6.6592674805771371E-2</v>
      </c>
      <c r="F39" s="114">
        <f>I39-C39</f>
        <v>102</v>
      </c>
      <c r="G39" s="9">
        <f>F39*1000/$G$2</f>
        <v>0.59816153293553631</v>
      </c>
      <c r="H39" s="12">
        <f>IF(F$61=0,0,F39*100/F$61)</f>
        <v>0.30330964346248773</v>
      </c>
      <c r="I39" s="123">
        <v>105</v>
      </c>
      <c r="J39" s="9">
        <f>I39*1000/$J$2</f>
        <v>0.52155124240956674</v>
      </c>
      <c r="K39" s="19">
        <f>IF(I$61=0,0,I39*100/I$61)</f>
        <v>0.27534483662873027</v>
      </c>
    </row>
    <row r="40" spans="1:11" s="4" customFormat="1" ht="15" customHeight="1">
      <c r="A40" s="73"/>
      <c r="B40" s="58" t="s">
        <v>32</v>
      </c>
      <c r="C40" s="124">
        <v>1</v>
      </c>
      <c r="D40" s="10">
        <f>C40*1000/$D$2</f>
        <v>3.2467532467532464E-2</v>
      </c>
      <c r="E40" s="25">
        <f>IF(C$61=0,0,C40*100/C$61)</f>
        <v>2.2197558268590455E-2</v>
      </c>
      <c r="F40" s="115">
        <f>I40-C40</f>
        <v>31</v>
      </c>
      <c r="G40" s="10">
        <f>F40*1000/$G$2</f>
        <v>0.18179419138236891</v>
      </c>
      <c r="H40" s="13">
        <f>IF(F$61=0,0,F40*100/F$61)</f>
        <v>9.2182342620952151E-2</v>
      </c>
      <c r="I40" s="124">
        <v>32</v>
      </c>
      <c r="J40" s="10">
        <f>I40*1000/$J$2</f>
        <v>0.15894895006767748</v>
      </c>
      <c r="K40" s="25">
        <f>IF(I$61=0,0,I40*100/I$61)</f>
        <v>8.3914616877327319E-2</v>
      </c>
    </row>
    <row r="41" spans="1:11" s="3" customFormat="1" ht="20.100000000000001" customHeight="1">
      <c r="A41" s="73"/>
      <c r="B41" s="58" t="s">
        <v>23</v>
      </c>
      <c r="C41" s="124"/>
      <c r="D41" s="10">
        <f>C41*1000/$D$2</f>
        <v>0</v>
      </c>
      <c r="E41" s="25">
        <f>IF(C$61=0,0,C41*100/C$61)</f>
        <v>0</v>
      </c>
      <c r="F41" s="115">
        <f>I41-C41</f>
        <v>22</v>
      </c>
      <c r="G41" s="10">
        <f>F41*1000/$G$2</f>
        <v>0.12901523259393921</v>
      </c>
      <c r="H41" s="13">
        <f>IF(F$61=0,0,F41*100/F$61)</f>
        <v>6.5419727021320886E-2</v>
      </c>
      <c r="I41" s="124">
        <v>22</v>
      </c>
      <c r="J41" s="10">
        <f>I41*1000/$J$2</f>
        <v>0.10927740317152827</v>
      </c>
      <c r="K41" s="25">
        <f>IF(I$61=0,0,I41*100/I$61)</f>
        <v>5.7691299103162536E-2</v>
      </c>
    </row>
    <row r="42" spans="1:11" s="3" customFormat="1" ht="16.5" customHeight="1" thickBot="1">
      <c r="A42" s="73"/>
      <c r="B42" s="99" t="s">
        <v>33</v>
      </c>
      <c r="C42" s="125">
        <v>25</v>
      </c>
      <c r="D42" s="76">
        <f>C42*1000/$D$2</f>
        <v>0.81168831168831168</v>
      </c>
      <c r="E42" s="88">
        <f>IF(C$61=0,0,C42*100/C$61)</f>
        <v>0.55493895671476134</v>
      </c>
      <c r="F42" s="116">
        <f>I42-C42</f>
        <v>1053</v>
      </c>
      <c r="G42" s="76">
        <f>F42*1000/$G$2</f>
        <v>6.1751381782462724</v>
      </c>
      <c r="H42" s="26">
        <f>IF(F$61=0,0,F42*100/F$61)</f>
        <v>3.1312260251568587</v>
      </c>
      <c r="I42" s="125">
        <v>1078</v>
      </c>
      <c r="J42" s="76">
        <f>I42*1000/$J$2</f>
        <v>5.3545927554048856</v>
      </c>
      <c r="K42" s="88">
        <f>IF(I$61=0,0,I42*100/I$61)</f>
        <v>2.8268736560549641</v>
      </c>
    </row>
    <row r="43" spans="1:11" s="3" customFormat="1" ht="31.5" customHeight="1" thickBot="1">
      <c r="A43" s="66" t="s">
        <v>21</v>
      </c>
      <c r="B43" s="29" t="s">
        <v>62</v>
      </c>
      <c r="C43" s="59">
        <v>468</v>
      </c>
      <c r="D43" s="35">
        <f>C43*1000/$D$2</f>
        <v>15.194805194805195</v>
      </c>
      <c r="E43" s="49">
        <f>IF(C$61=0,0,C43*100/C$61)</f>
        <v>10.388457269700332</v>
      </c>
      <c r="F43" s="112">
        <f>I43-C43</f>
        <v>0</v>
      </c>
      <c r="G43" s="35">
        <f>F43*1000/$G$2</f>
        <v>0</v>
      </c>
      <c r="H43" s="36">
        <f>IF(F$61=0,0,F43*100/F$61)</f>
        <v>0</v>
      </c>
      <c r="I43" s="59">
        <v>468</v>
      </c>
      <c r="J43" s="35">
        <f>I43*1000/$J$2</f>
        <v>2.3246283947397832</v>
      </c>
      <c r="K43" s="49">
        <f>IF(I$61=0,0,I43*100/I$61)</f>
        <v>1.2272512718309121</v>
      </c>
    </row>
    <row r="44" spans="1:11" s="3" customFormat="1" ht="27" customHeight="1">
      <c r="A44" s="74"/>
      <c r="B44" s="102" t="s">
        <v>78</v>
      </c>
      <c r="C44" s="123">
        <v>115</v>
      </c>
      <c r="D44" s="9">
        <f>C44*1000/$D$2</f>
        <v>3.7337662337662336</v>
      </c>
      <c r="E44" s="19">
        <f>IF(C$61=0,0,C44*100/C$61)</f>
        <v>2.5527192008879025</v>
      </c>
      <c r="F44" s="118">
        <f>I44-C44</f>
        <v>0</v>
      </c>
      <c r="G44" s="9">
        <f>F44*1000/$G$2</f>
        <v>0</v>
      </c>
      <c r="H44" s="12">
        <f>IF(F$61=0,0,F44*100/F$61)</f>
        <v>0</v>
      </c>
      <c r="I44" s="123">
        <v>115</v>
      </c>
      <c r="J44" s="9">
        <f>I44*1000/$J$2</f>
        <v>0.57122278930571591</v>
      </c>
      <c r="K44" s="19">
        <f>IF(I$61=0,0,I44*100/I$61)</f>
        <v>0.30156815440289503</v>
      </c>
    </row>
    <row r="45" spans="1:11" s="4" customFormat="1" ht="15" customHeight="1" thickBot="1">
      <c r="A45" s="73"/>
      <c r="B45" s="103" t="s">
        <v>77</v>
      </c>
      <c r="C45" s="125">
        <v>10</v>
      </c>
      <c r="D45" s="76">
        <f>C45*1000/$D$2</f>
        <v>0.32467532467532467</v>
      </c>
      <c r="E45" s="88">
        <f>IF(C$61=0,0,C45*100/C$61)</f>
        <v>0.22197558268590456</v>
      </c>
      <c r="F45" s="119">
        <f>I45-C45</f>
        <v>0</v>
      </c>
      <c r="G45" s="76">
        <f>F45*1000/$G$2</f>
        <v>0</v>
      </c>
      <c r="H45" s="26">
        <f>IF(F$61=0,0,F45*100/F$61)</f>
        <v>0</v>
      </c>
      <c r="I45" s="125">
        <v>10</v>
      </c>
      <c r="J45" s="76">
        <f>I45*1000/$J$2</f>
        <v>4.9671546896149214E-2</v>
      </c>
      <c r="K45" s="88">
        <f>IF(I$61=0,0,I45*100/I$61)</f>
        <v>2.6223317774164787E-2</v>
      </c>
    </row>
    <row r="46" spans="1:11" s="4" customFormat="1" ht="19.5" customHeight="1" thickBot="1">
      <c r="A46" s="65" t="s">
        <v>75</v>
      </c>
      <c r="B46" s="100" t="s">
        <v>61</v>
      </c>
      <c r="C46" s="126">
        <v>2</v>
      </c>
      <c r="D46" s="80">
        <f>C46*1000/$D$2</f>
        <v>6.4935064935064929E-2</v>
      </c>
      <c r="E46" s="81">
        <f>IF(C$61=0,0,C46*100/C$61)</f>
        <v>4.4395116537180909E-2</v>
      </c>
      <c r="F46" s="117">
        <f>I46-C46</f>
        <v>4</v>
      </c>
      <c r="G46" s="80">
        <f>F46*1000/$G$2</f>
        <v>2.3457315017079858E-2</v>
      </c>
      <c r="H46" s="132">
        <f>IF(F$61=0,0,F46*100/F$61)</f>
        <v>1.1894495822058343E-2</v>
      </c>
      <c r="I46" s="126">
        <v>6</v>
      </c>
      <c r="J46" s="80">
        <f>I46*1000/$J$2</f>
        <v>2.9802928137689529E-2</v>
      </c>
      <c r="K46" s="81">
        <f>IF(I$61=0,0,I46*100/I$61)</f>
        <v>1.5733990664498872E-2</v>
      </c>
    </row>
    <row r="47" spans="1:11" s="3" customFormat="1" ht="20.25" customHeight="1" thickBot="1">
      <c r="A47" s="66" t="s">
        <v>27</v>
      </c>
      <c r="B47" s="29" t="s">
        <v>63</v>
      </c>
      <c r="C47" s="59">
        <v>191</v>
      </c>
      <c r="D47" s="35">
        <f>C47*1000/$D$2</f>
        <v>6.2012987012987013</v>
      </c>
      <c r="E47" s="49">
        <f>IF(C$61=0,0,C47*100/C$61)</f>
        <v>4.239733629300777</v>
      </c>
      <c r="F47" s="112">
        <f>I47-C47</f>
        <v>956</v>
      </c>
      <c r="G47" s="35">
        <f>F47*1000/$G$2</f>
        <v>5.6062982890820861</v>
      </c>
      <c r="H47" s="36">
        <f>IF(F$61=0,0,F47*100/F$61)</f>
        <v>2.8427845014719439</v>
      </c>
      <c r="I47" s="59">
        <v>1147</v>
      </c>
      <c r="J47" s="35">
        <f>I47*1000/$J$2</f>
        <v>5.6973264289883145</v>
      </c>
      <c r="K47" s="49">
        <f>IF(I$61=0,0,I47*100/I$61)</f>
        <v>3.0078145486967012</v>
      </c>
    </row>
    <row r="48" spans="1:11" s="3" customFormat="1" ht="16.5" customHeight="1" thickBot="1">
      <c r="A48" s="78" t="s">
        <v>28</v>
      </c>
      <c r="B48" s="97" t="s">
        <v>64</v>
      </c>
      <c r="C48" s="61">
        <v>740</v>
      </c>
      <c r="D48" s="82">
        <f>C48*1000/$D$2</f>
        <v>24.025974025974026</v>
      </c>
      <c r="E48" s="83">
        <f>IF(C$61=0,0,C48*100/C$61)</f>
        <v>16.426193118756938</v>
      </c>
      <c r="F48" s="113">
        <f>I48-C48</f>
        <v>1228</v>
      </c>
      <c r="G48" s="82">
        <f>F48*1000/$G$2</f>
        <v>7.2013957102435162</v>
      </c>
      <c r="H48" s="53">
        <f>IF(F$61=0,0,F48*100/F$61)</f>
        <v>3.6516102173719109</v>
      </c>
      <c r="I48" s="61">
        <v>1968</v>
      </c>
      <c r="J48" s="82">
        <f>I48*1000/$J$2</f>
        <v>9.7753604291621645</v>
      </c>
      <c r="K48" s="83">
        <f>IF(I$61=0,0,I48*100/I$61)</f>
        <v>5.1607489379556304</v>
      </c>
    </row>
    <row r="49" spans="1:11" s="4" customFormat="1" ht="19.5" customHeight="1">
      <c r="A49" s="73"/>
      <c r="B49" s="98" t="s">
        <v>65</v>
      </c>
      <c r="C49" s="123">
        <v>56</v>
      </c>
      <c r="D49" s="9">
        <f>C49*1000/$D$2</f>
        <v>1.8181818181818181</v>
      </c>
      <c r="E49" s="19">
        <f>IF(C$61=0,0,C49*100/C$61)</f>
        <v>1.2430632630410654</v>
      </c>
      <c r="F49" s="114">
        <f>I49-C49</f>
        <v>316</v>
      </c>
      <c r="G49" s="9">
        <f>F49*1000/$G$2</f>
        <v>1.8531278863493088</v>
      </c>
      <c r="H49" s="12">
        <f>IF(F$61=0,0,F49*100/F$61)</f>
        <v>0.93966516994260907</v>
      </c>
      <c r="I49" s="123">
        <v>372</v>
      </c>
      <c r="J49" s="9">
        <f>I49*1000/$J$2</f>
        <v>1.8477815445367507</v>
      </c>
      <c r="K49" s="19">
        <f>IF(I$61=0,0,I49*100/I$61)</f>
        <v>0.97550742119893008</v>
      </c>
    </row>
    <row r="50" spans="1:11" s="4" customFormat="1" ht="12.75" customHeight="1">
      <c r="A50" s="73"/>
      <c r="B50" s="104" t="s">
        <v>69</v>
      </c>
      <c r="C50" s="127">
        <v>3</v>
      </c>
      <c r="D50" s="75">
        <f>C50*1000/$D$2</f>
        <v>9.7402597402597407E-2</v>
      </c>
      <c r="E50" s="90">
        <f>IF(C$61=0,0,C50*100/C$61)</f>
        <v>6.6592674805771371E-2</v>
      </c>
      <c r="F50" s="120">
        <f>I50-C50</f>
        <v>3</v>
      </c>
      <c r="G50" s="75">
        <f>F50*1000/$G$2</f>
        <v>1.7592986262809893E-2</v>
      </c>
      <c r="H50" s="54">
        <f>IF(F$61=0,0,F50*100/F$61)</f>
        <v>8.9208718665437572E-3</v>
      </c>
      <c r="I50" s="124">
        <v>6</v>
      </c>
      <c r="J50" s="75">
        <f>I50*1000/$J$2</f>
        <v>2.9802928137689529E-2</v>
      </c>
      <c r="K50" s="90">
        <f>IF(I$61=0,0,I50*100/I$61)</f>
        <v>1.5733990664498872E-2</v>
      </c>
    </row>
    <row r="51" spans="1:11" s="3" customFormat="1" ht="21.75" customHeight="1">
      <c r="A51" s="73"/>
      <c r="B51" s="58" t="s">
        <v>66</v>
      </c>
      <c r="C51" s="124">
        <v>2</v>
      </c>
      <c r="D51" s="10">
        <f>C51*1000/$D$2</f>
        <v>6.4935064935064929E-2</v>
      </c>
      <c r="E51" s="25">
        <f>IF(C$61=0,0,C51*100/C$61)</f>
        <v>4.4395116537180909E-2</v>
      </c>
      <c r="F51" s="115">
        <f>I51-C51</f>
        <v>162</v>
      </c>
      <c r="G51" s="10">
        <f>F51*1000/$G$2</f>
        <v>0.95002125819173422</v>
      </c>
      <c r="H51" s="13">
        <f>IF(F$61=0,0,F51*100/F$61)</f>
        <v>0.48172708079336285</v>
      </c>
      <c r="I51" s="124">
        <v>164</v>
      </c>
      <c r="J51" s="10">
        <f>I51*1000/$J$2</f>
        <v>0.81461336909684712</v>
      </c>
      <c r="K51" s="25">
        <f>IF(I$61=0,0,I51*100/I$61)</f>
        <v>0.43006241149630253</v>
      </c>
    </row>
    <row r="52" spans="1:11" ht="12.75" customHeight="1">
      <c r="A52" s="73"/>
      <c r="B52" s="104" t="s">
        <v>70</v>
      </c>
      <c r="C52" s="127">
        <v>1</v>
      </c>
      <c r="D52" s="75">
        <f>C52*1000/$D$2</f>
        <v>3.2467532467532464E-2</v>
      </c>
      <c r="E52" s="90">
        <f>IF(C$61=0,0,C52*100/C$61)</f>
        <v>2.2197558268590455E-2</v>
      </c>
      <c r="F52" s="120">
        <f>I52-C52</f>
        <v>77</v>
      </c>
      <c r="G52" s="75">
        <f>F52*1000/$G$2</f>
        <v>0.45155331407878724</v>
      </c>
      <c r="H52" s="54">
        <f>IF(F$61=0,0,F52*100/F$61)</f>
        <v>0.22896904457462308</v>
      </c>
      <c r="I52" s="124">
        <v>78</v>
      </c>
      <c r="J52" s="75">
        <f>I52*1000/$J$2</f>
        <v>0.38743806578996387</v>
      </c>
      <c r="K52" s="90">
        <f>IF(I$61=0,0,I52*100/I$61)</f>
        <v>0.20454187863848533</v>
      </c>
    </row>
    <row r="53" spans="1:11" ht="18" customHeight="1">
      <c r="A53" s="73"/>
      <c r="B53" s="58" t="s">
        <v>67</v>
      </c>
      <c r="C53" s="124">
        <v>27</v>
      </c>
      <c r="D53" s="10">
        <f>C53*1000/$D$2</f>
        <v>0.87662337662337664</v>
      </c>
      <c r="E53" s="25">
        <f>IF(C$61=0,0,C53*100/C$61)</f>
        <v>0.59933407325194232</v>
      </c>
      <c r="F53" s="115">
        <f>I53-C53</f>
        <v>214</v>
      </c>
      <c r="G53" s="10">
        <f>F53*1000/$G$2</f>
        <v>1.2549663534137723</v>
      </c>
      <c r="H53" s="13">
        <f>IF(F$61=0,0,F53*100/F$61)</f>
        <v>0.63635552648012128</v>
      </c>
      <c r="I53" s="124">
        <v>241</v>
      </c>
      <c r="J53" s="10">
        <f>I53*1000/$J$2</f>
        <v>1.1970842801971961</v>
      </c>
      <c r="K53" s="25">
        <f>IF(I$61=0,0,I53*100/I$61)</f>
        <v>0.63198195835737137</v>
      </c>
    </row>
    <row r="54" spans="1:11" ht="12.75" customHeight="1">
      <c r="A54" s="73"/>
      <c r="B54" s="104" t="s">
        <v>71</v>
      </c>
      <c r="C54" s="127">
        <v>22</v>
      </c>
      <c r="D54" s="75">
        <f>C54*1000/$D$2</f>
        <v>0.7142857142857143</v>
      </c>
      <c r="E54" s="90">
        <f>IF(C$61=0,0,C54*100/C$61)</f>
        <v>0.48834628190898999</v>
      </c>
      <c r="F54" s="120">
        <f>I54-C54</f>
        <v>145</v>
      </c>
      <c r="G54" s="75">
        <f>F54*1000/$G$2</f>
        <v>0.85032766936914483</v>
      </c>
      <c r="H54" s="54">
        <f>IF(F$61=0,0,F54*100/F$61)</f>
        <v>0.43117547354961494</v>
      </c>
      <c r="I54" s="124">
        <v>167</v>
      </c>
      <c r="J54" s="75">
        <f>I54*1000/$J$2</f>
        <v>0.82951483316569186</v>
      </c>
      <c r="K54" s="90">
        <f>IF(I$61=0,0,I54*100/I$61)</f>
        <v>0.43792940682855197</v>
      </c>
    </row>
    <row r="55" spans="1:11" ht="18.75" customHeight="1">
      <c r="A55" s="73"/>
      <c r="B55" s="58" t="s">
        <v>68</v>
      </c>
      <c r="C55" s="124">
        <v>13</v>
      </c>
      <c r="D55" s="10">
        <f>C55*1000/$D$2</f>
        <v>0.42207792207792205</v>
      </c>
      <c r="E55" s="25">
        <f>IF(C$61=0,0,C55*100/C$61)</f>
        <v>0.28856825749167592</v>
      </c>
      <c r="F55" s="115">
        <f>I55-C55</f>
        <v>356</v>
      </c>
      <c r="G55" s="10">
        <f>F55*1000/$G$2</f>
        <v>2.0877010365201074</v>
      </c>
      <c r="H55" s="13">
        <f>IF(F$61=0,0,F55*100/F$61)</f>
        <v>1.0586101281631926</v>
      </c>
      <c r="I55" s="124">
        <v>369</v>
      </c>
      <c r="J55" s="10">
        <f>I55*1000/$J$2</f>
        <v>1.832880080467906</v>
      </c>
      <c r="K55" s="25">
        <f>IF(I$61=0,0,I55*100/I$61)</f>
        <v>0.96764042586668064</v>
      </c>
    </row>
    <row r="56" spans="1:11" ht="11.25" customHeight="1">
      <c r="A56" s="73"/>
      <c r="B56" s="58" t="s">
        <v>72</v>
      </c>
      <c r="C56" s="127">
        <v>11</v>
      </c>
      <c r="D56" s="75">
        <f>C56*1000/$D$2</f>
        <v>0.35714285714285715</v>
      </c>
      <c r="E56" s="90">
        <f>IF(C$61=0,0,C56*100/C$61)</f>
        <v>0.24417314095449499</v>
      </c>
      <c r="F56" s="120">
        <f>I56-C56</f>
        <v>337</v>
      </c>
      <c r="G56" s="75">
        <f>F56*1000/$G$2</f>
        <v>1.976278790188978</v>
      </c>
      <c r="H56" s="54">
        <f>IF(F$61=0,0,F56*100/F$61)</f>
        <v>1.0021112730084154</v>
      </c>
      <c r="I56" s="124">
        <v>348</v>
      </c>
      <c r="J56" s="75">
        <f>I56*1000/$J$2</f>
        <v>1.7285698319859926</v>
      </c>
      <c r="K56" s="90">
        <f>IF(I$61=0,0,I56*100/I$61)</f>
        <v>0.91257145854093458</v>
      </c>
    </row>
    <row r="57" spans="1:11" ht="17.25" customHeight="1" thickBot="1">
      <c r="A57" s="73"/>
      <c r="B57" s="99" t="s">
        <v>31</v>
      </c>
      <c r="C57" s="125">
        <v>38</v>
      </c>
      <c r="D57" s="76">
        <f>C57*1000/$D$2</f>
        <v>1.2337662337662338</v>
      </c>
      <c r="E57" s="88">
        <f>IF(C$61=0,0,C57*100/C$61)</f>
        <v>0.84350721420643726</v>
      </c>
      <c r="F57" s="116">
        <f>I57-C57</f>
        <v>27</v>
      </c>
      <c r="G57" s="76">
        <f>F57*1000/$G$2</f>
        <v>0.15833687636528904</v>
      </c>
      <c r="H57" s="26">
        <f>IF(F$61=0,0,F57*100/F$61)</f>
        <v>8.0287846798893808E-2</v>
      </c>
      <c r="I57" s="125">
        <v>65</v>
      </c>
      <c r="J57" s="76">
        <f>I57*1000/$J$2</f>
        <v>0.32286505482496991</v>
      </c>
      <c r="K57" s="88">
        <f>IF(I$61=0,0,I57*100/I$61)</f>
        <v>0.17045156553207111</v>
      </c>
    </row>
    <row r="58" spans="1:11" s="3" customFormat="1" ht="21" customHeight="1" thickBot="1">
      <c r="A58" s="66" t="s">
        <v>83</v>
      </c>
      <c r="B58" s="29" t="s">
        <v>82</v>
      </c>
      <c r="C58" s="30">
        <v>4</v>
      </c>
      <c r="D58" s="31">
        <f>C58*1000/$D$2</f>
        <v>0.12987012987012986</v>
      </c>
      <c r="E58" s="49">
        <f>IF(C$61=0,0,C58*100/C$61)</f>
        <v>8.8790233074361818E-2</v>
      </c>
      <c r="F58" s="112">
        <f>I58-C58</f>
        <v>209</v>
      </c>
      <c r="G58" s="31">
        <f>F58*1000/$G$2</f>
        <v>1.2256447096424226</v>
      </c>
      <c r="H58" s="36">
        <f>IF(F$61=0,0,F58*100/F$61)</f>
        <v>0.62148740670254843</v>
      </c>
      <c r="I58" s="59">
        <v>213</v>
      </c>
      <c r="J58" s="31">
        <f>I58*1000/$J$2</f>
        <v>1.0580039488879782</v>
      </c>
      <c r="K58" s="49">
        <f>IF(I$61=0,0,I58*100/I$61)</f>
        <v>0.55855666858970998</v>
      </c>
    </row>
    <row r="59" spans="1:11" s="1" customFormat="1" ht="15">
      <c r="A59" s="73"/>
      <c r="B59" s="98" t="s">
        <v>84</v>
      </c>
      <c r="C59" s="123">
        <v>4</v>
      </c>
      <c r="D59" s="7">
        <f>C59*1000/$D$2</f>
        <v>0.12987012987012986</v>
      </c>
      <c r="E59" s="128">
        <f>IF(C$61=0,0,C59*100/C$61)</f>
        <v>8.8790233074361818E-2</v>
      </c>
      <c r="F59" s="114">
        <f>I59-C59</f>
        <v>209</v>
      </c>
      <c r="G59" s="7">
        <f>F59*1000/$G$2</f>
        <v>1.2256447096424226</v>
      </c>
      <c r="H59" s="133">
        <f>IF(F$61=0,0,F59*100/F$61)</f>
        <v>0.62148740670254843</v>
      </c>
      <c r="I59" s="135">
        <v>213</v>
      </c>
      <c r="J59" s="7">
        <f>I59*1000/$J$2</f>
        <v>1.0580039488879782</v>
      </c>
      <c r="K59" s="19">
        <f>IF(I$61=0,0,I59*100/I$61)</f>
        <v>0.55855666858970998</v>
      </c>
    </row>
    <row r="60" spans="1:11" s="1" customFormat="1" ht="15.75" thickBot="1">
      <c r="A60" s="73"/>
      <c r="B60" s="99" t="s">
        <v>85</v>
      </c>
      <c r="C60" s="129">
        <v>0</v>
      </c>
      <c r="D60" s="79">
        <f>C60*1000/$D$2</f>
        <v>0</v>
      </c>
      <c r="E60" s="130">
        <f>IF(C$61=0,0,C60*100/C$61)</f>
        <v>0</v>
      </c>
      <c r="F60" s="116">
        <v>0</v>
      </c>
      <c r="G60" s="79">
        <f>F60*1000/$G$2</f>
        <v>0</v>
      </c>
      <c r="H60" s="134">
        <f>IF(F$61=0,0,F60*100/F$61)</f>
        <v>0</v>
      </c>
      <c r="I60" s="137"/>
      <c r="J60" s="79">
        <f>I60*1000/$J$2</f>
        <v>0</v>
      </c>
      <c r="K60" s="88">
        <f>IF(I$61=0,0,I60*100/I$61)</f>
        <v>0</v>
      </c>
    </row>
    <row r="61" spans="1:11" s="3" customFormat="1" ht="18.75" customHeight="1" thickBot="1">
      <c r="A61" s="41"/>
      <c r="B61" s="105" t="s">
        <v>22</v>
      </c>
      <c r="C61" s="40">
        <f>C58+C48+C47+C46+C43+C38+C34+C33+C32+C27+C22+C18+C17+C16+C14+C13+C11+C10+C8+C5</f>
        <v>4505</v>
      </c>
      <c r="D61" s="56">
        <f>C61*1000/$D$2</f>
        <v>146.26623376623377</v>
      </c>
      <c r="E61" s="37"/>
      <c r="F61" s="121">
        <f>F58+F48+F47+F46+F43+F38+F34+F33+F32+F27+F22+F18+F17+F16+F14+F13+F11+F10+F8+F5</f>
        <v>33629</v>
      </c>
      <c r="G61" s="56">
        <f>F61*1000/$G$2</f>
        <v>197.21151167734465</v>
      </c>
      <c r="H61" s="32"/>
      <c r="I61" s="59">
        <f>C61+F61</f>
        <v>38134</v>
      </c>
      <c r="J61" s="56">
        <f>I61*1000/$J$2</f>
        <v>189.41747693377542</v>
      </c>
      <c r="K61" s="37"/>
    </row>
  </sheetData>
  <mergeCells count="5">
    <mergeCell ref="A1:K1"/>
    <mergeCell ref="B3:B4"/>
    <mergeCell ref="C3:E3"/>
    <mergeCell ref="F3:H3"/>
    <mergeCell ref="I3:K3"/>
  </mergeCells>
  <printOptions horizontalCentered="1" verticalCentered="1"/>
  <pageMargins left="0.23622047244094491" right="0.23622047244094491" top="0.64" bottom="0.55000000000000004" header="0.25" footer="0.3"/>
  <pageSetup paperSize="9" scale="88" fitToHeight="0" orientation="landscape" blackAndWhite="1" r:id="rId1"/>
  <headerFooter alignWithMargins="0">
    <oddFooter>&amp;L&amp;9&amp;Z&amp;10  &amp;"Tahoma,Обикновен"&amp;F   (&amp;"Tahoma,Курсив" oblast )&amp;R&amp;P -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opLeftCell="A49" workbookViewId="0">
      <selection activeCell="C64" sqref="C64"/>
    </sheetView>
  </sheetViews>
  <sheetFormatPr defaultRowHeight="12.75"/>
  <cols>
    <col min="1" max="1" width="8" style="154" customWidth="1"/>
    <col min="2" max="2" width="43" style="154" customWidth="1"/>
    <col min="3" max="3" width="9.85546875" style="154" customWidth="1"/>
    <col min="4" max="6" width="10.140625" style="154" customWidth="1"/>
    <col min="7" max="7" width="9.85546875" style="154" customWidth="1"/>
    <col min="8" max="10" width="10.140625" style="154" customWidth="1"/>
    <col min="11" max="11" width="9.85546875" style="154" customWidth="1"/>
    <col min="12" max="16384" width="9.140625" style="154"/>
  </cols>
  <sheetData>
    <row r="1" spans="1:11" ht="14.25" customHeight="1">
      <c r="A1" s="591" t="s">
        <v>188</v>
      </c>
      <c r="B1" s="591"/>
      <c r="C1" s="591"/>
      <c r="D1" s="591"/>
      <c r="E1" s="591"/>
      <c r="F1" s="591"/>
      <c r="G1" s="591"/>
      <c r="H1" s="591"/>
      <c r="I1" s="591"/>
      <c r="J1" s="591"/>
      <c r="K1" s="591"/>
    </row>
    <row r="2" spans="1:11" ht="16.350000000000001" customHeight="1">
      <c r="A2" s="225"/>
      <c r="B2" s="225"/>
      <c r="C2" s="225"/>
      <c r="D2" s="226">
        <v>36587.5</v>
      </c>
      <c r="E2" s="225"/>
      <c r="F2" s="225"/>
      <c r="G2" s="227">
        <v>204108</v>
      </c>
      <c r="H2" s="225"/>
      <c r="I2" s="225"/>
      <c r="J2" s="226">
        <v>240695.5</v>
      </c>
      <c r="K2" s="225"/>
    </row>
    <row r="3" spans="1:11" ht="14.85" customHeight="1">
      <c r="A3" s="228" t="s">
        <v>189</v>
      </c>
      <c r="B3" s="592" t="s">
        <v>190</v>
      </c>
      <c r="C3" s="594" t="s">
        <v>191</v>
      </c>
      <c r="D3" s="595"/>
      <c r="E3" s="596"/>
      <c r="F3" s="594" t="s">
        <v>192</v>
      </c>
      <c r="G3" s="595"/>
      <c r="H3" s="596"/>
      <c r="I3" s="597" t="s">
        <v>193</v>
      </c>
      <c r="J3" s="598"/>
      <c r="K3" s="599"/>
    </row>
    <row r="4" spans="1:11" ht="51" customHeight="1">
      <c r="A4" s="229" t="s">
        <v>194</v>
      </c>
      <c r="B4" s="593"/>
      <c r="C4" s="230" t="s">
        <v>195</v>
      </c>
      <c r="D4" s="157" t="s">
        <v>196</v>
      </c>
      <c r="E4" s="157" t="s">
        <v>197</v>
      </c>
      <c r="F4" s="230" t="s">
        <v>195</v>
      </c>
      <c r="G4" s="157" t="s">
        <v>196</v>
      </c>
      <c r="H4" s="157" t="s">
        <v>197</v>
      </c>
      <c r="I4" s="230" t="s">
        <v>195</v>
      </c>
      <c r="J4" s="157" t="s">
        <v>196</v>
      </c>
      <c r="K4" s="157" t="s">
        <v>197</v>
      </c>
    </row>
    <row r="5" spans="1:11" ht="15.6" customHeight="1">
      <c r="A5" s="231" t="s">
        <v>99</v>
      </c>
      <c r="B5" s="232" t="s">
        <v>198</v>
      </c>
      <c r="C5" s="233">
        <v>471</v>
      </c>
      <c r="D5" s="234">
        <v>12.87</v>
      </c>
      <c r="E5" s="235">
        <v>8.8000000000000007</v>
      </c>
      <c r="F5" s="233">
        <v>785</v>
      </c>
      <c r="G5" s="234">
        <v>3.85</v>
      </c>
      <c r="H5" s="235">
        <v>2.2999999999999998</v>
      </c>
      <c r="I5" s="233">
        <v>1256</v>
      </c>
      <c r="J5" s="234">
        <v>5.22</v>
      </c>
      <c r="K5" s="235">
        <v>3.2</v>
      </c>
    </row>
    <row r="6" spans="1:11" ht="14.85" customHeight="1">
      <c r="A6" s="577"/>
      <c r="B6" s="236" t="s">
        <v>199</v>
      </c>
      <c r="C6" s="237">
        <v>402</v>
      </c>
      <c r="D6" s="166">
        <v>10.99</v>
      </c>
      <c r="E6" s="167">
        <v>7.5</v>
      </c>
      <c r="F6" s="237">
        <v>399</v>
      </c>
      <c r="G6" s="166">
        <v>1.95</v>
      </c>
      <c r="H6" s="167">
        <v>1.2</v>
      </c>
      <c r="I6" s="237">
        <v>801</v>
      </c>
      <c r="J6" s="166">
        <v>3.33</v>
      </c>
      <c r="K6" s="167">
        <v>2.1</v>
      </c>
    </row>
    <row r="7" spans="1:11" ht="15.6" customHeight="1">
      <c r="A7" s="578"/>
      <c r="B7" s="238" t="s">
        <v>200</v>
      </c>
      <c r="C7" s="239"/>
      <c r="D7" s="169"/>
      <c r="E7" s="169"/>
      <c r="F7" s="237">
        <v>55</v>
      </c>
      <c r="G7" s="166">
        <v>0.27</v>
      </c>
      <c r="H7" s="167">
        <v>0.2</v>
      </c>
      <c r="I7" s="237">
        <v>55</v>
      </c>
      <c r="J7" s="166">
        <v>0.23</v>
      </c>
      <c r="K7" s="167">
        <v>0.1</v>
      </c>
    </row>
    <row r="8" spans="1:11" ht="15.6" customHeight="1">
      <c r="A8" s="231" t="s">
        <v>103</v>
      </c>
      <c r="B8" s="232" t="s">
        <v>201</v>
      </c>
      <c r="C8" s="233">
        <v>8</v>
      </c>
      <c r="D8" s="234">
        <v>0.22</v>
      </c>
      <c r="E8" s="235">
        <v>0.1</v>
      </c>
      <c r="F8" s="233">
        <v>1430</v>
      </c>
      <c r="G8" s="234">
        <v>7.01</v>
      </c>
      <c r="H8" s="235">
        <v>4.3</v>
      </c>
      <c r="I8" s="233">
        <v>1438</v>
      </c>
      <c r="J8" s="234">
        <v>5.97</v>
      </c>
      <c r="K8" s="235">
        <v>3.7</v>
      </c>
    </row>
    <row r="9" spans="1:11" ht="15.6" customHeight="1">
      <c r="A9" s="169"/>
      <c r="B9" s="236" t="s">
        <v>202</v>
      </c>
      <c r="C9" s="239"/>
      <c r="D9" s="169"/>
      <c r="E9" s="169"/>
      <c r="F9" s="237">
        <v>839</v>
      </c>
      <c r="G9" s="166">
        <v>4.1100000000000003</v>
      </c>
      <c r="H9" s="170">
        <v>2.5</v>
      </c>
      <c r="I9" s="237">
        <v>839</v>
      </c>
      <c r="J9" s="166">
        <v>3.49</v>
      </c>
      <c r="K9" s="167">
        <v>2.2000000000000002</v>
      </c>
    </row>
    <row r="10" spans="1:11" ht="28.5" customHeight="1">
      <c r="A10" s="231" t="s">
        <v>106</v>
      </c>
      <c r="B10" s="240" t="s">
        <v>203</v>
      </c>
      <c r="C10" s="233">
        <v>5</v>
      </c>
      <c r="D10" s="234">
        <v>0.14000000000000001</v>
      </c>
      <c r="E10" s="235">
        <v>0.1</v>
      </c>
      <c r="F10" s="233">
        <v>146</v>
      </c>
      <c r="G10" s="234">
        <v>0.72</v>
      </c>
      <c r="H10" s="235">
        <v>0.4</v>
      </c>
      <c r="I10" s="233">
        <v>151</v>
      </c>
      <c r="J10" s="234">
        <v>0.63</v>
      </c>
      <c r="K10" s="235">
        <v>0.4</v>
      </c>
    </row>
    <row r="11" spans="1:11" ht="38.25" customHeight="1">
      <c r="A11" s="241" t="s">
        <v>204</v>
      </c>
      <c r="B11" s="240" t="s">
        <v>205</v>
      </c>
      <c r="C11" s="242">
        <v>9</v>
      </c>
      <c r="D11" s="243">
        <v>0.25</v>
      </c>
      <c r="E11" s="244">
        <v>0.2</v>
      </c>
      <c r="F11" s="242">
        <v>1176</v>
      </c>
      <c r="G11" s="243">
        <v>5.76</v>
      </c>
      <c r="H11" s="244">
        <v>3.5</v>
      </c>
      <c r="I11" s="242">
        <v>1185</v>
      </c>
      <c r="J11" s="243">
        <v>4.92</v>
      </c>
      <c r="K11" s="242">
        <v>3</v>
      </c>
    </row>
    <row r="12" spans="1:11" ht="15.6" customHeight="1">
      <c r="A12" s="245"/>
      <c r="B12" s="236" t="s">
        <v>206</v>
      </c>
      <c r="C12" s="237">
        <v>8</v>
      </c>
      <c r="D12" s="166">
        <v>0.22</v>
      </c>
      <c r="E12" s="167">
        <v>0.1</v>
      </c>
      <c r="F12" s="237">
        <v>1152</v>
      </c>
      <c r="G12" s="166">
        <v>5.64</v>
      </c>
      <c r="H12" s="167">
        <v>3.4</v>
      </c>
      <c r="I12" s="237">
        <v>1160</v>
      </c>
      <c r="J12" s="166">
        <v>4.82</v>
      </c>
      <c r="K12" s="246">
        <v>3</v>
      </c>
    </row>
    <row r="13" spans="1:11" ht="15.6" customHeight="1">
      <c r="A13" s="231" t="s">
        <v>207</v>
      </c>
      <c r="B13" s="232" t="s">
        <v>208</v>
      </c>
      <c r="C13" s="239"/>
      <c r="D13" s="239"/>
      <c r="E13" s="239"/>
      <c r="F13" s="233">
        <v>1900</v>
      </c>
      <c r="G13" s="234">
        <v>9.31</v>
      </c>
      <c r="H13" s="235">
        <v>5.7</v>
      </c>
      <c r="I13" s="233">
        <v>1900</v>
      </c>
      <c r="J13" s="234">
        <v>7.89</v>
      </c>
      <c r="K13" s="235">
        <v>4.9000000000000004</v>
      </c>
    </row>
    <row r="14" spans="1:11" ht="15.6" customHeight="1">
      <c r="A14" s="231" t="s">
        <v>209</v>
      </c>
      <c r="B14" s="232" t="s">
        <v>210</v>
      </c>
      <c r="C14" s="233">
        <v>9</v>
      </c>
      <c r="D14" s="234">
        <v>0.25</v>
      </c>
      <c r="E14" s="235">
        <v>0.2</v>
      </c>
      <c r="F14" s="233">
        <v>1729</v>
      </c>
      <c r="G14" s="234">
        <v>8.4700000000000006</v>
      </c>
      <c r="H14" s="235">
        <v>5.0999999999999996</v>
      </c>
      <c r="I14" s="233">
        <v>1738</v>
      </c>
      <c r="J14" s="234">
        <v>7.22</v>
      </c>
      <c r="K14" s="235">
        <v>4.5</v>
      </c>
    </row>
    <row r="15" spans="1:11" ht="15.6" customHeight="1">
      <c r="A15" s="169"/>
      <c r="B15" s="236" t="s">
        <v>211</v>
      </c>
      <c r="C15" s="239"/>
      <c r="D15" s="169"/>
      <c r="E15" s="169"/>
      <c r="F15" s="237">
        <v>67</v>
      </c>
      <c r="G15" s="166">
        <v>0.33</v>
      </c>
      <c r="H15" s="167">
        <v>0.2</v>
      </c>
      <c r="I15" s="237">
        <v>67</v>
      </c>
      <c r="J15" s="166">
        <v>0.28000000000000003</v>
      </c>
      <c r="K15" s="167">
        <v>0.2</v>
      </c>
    </row>
    <row r="16" spans="1:11" ht="15.6" customHeight="1">
      <c r="A16" s="231" t="s">
        <v>212</v>
      </c>
      <c r="B16" s="232" t="s">
        <v>213</v>
      </c>
      <c r="C16" s="233">
        <v>22</v>
      </c>
      <c r="D16" s="235">
        <v>0.6</v>
      </c>
      <c r="E16" s="235">
        <v>0.4</v>
      </c>
      <c r="F16" s="233">
        <v>825</v>
      </c>
      <c r="G16" s="234">
        <v>4.04</v>
      </c>
      <c r="H16" s="235">
        <v>2.5</v>
      </c>
      <c r="I16" s="233">
        <v>847</v>
      </c>
      <c r="J16" s="234">
        <v>3.52</v>
      </c>
      <c r="K16" s="235">
        <v>2.2000000000000002</v>
      </c>
    </row>
    <row r="17" spans="1:11" ht="15.6" customHeight="1">
      <c r="A17" s="231" t="s">
        <v>214</v>
      </c>
      <c r="B17" s="232" t="s">
        <v>215</v>
      </c>
      <c r="C17" s="233">
        <v>17</v>
      </c>
      <c r="D17" s="234">
        <v>0.46</v>
      </c>
      <c r="E17" s="235">
        <v>0.3</v>
      </c>
      <c r="F17" s="233">
        <v>497</v>
      </c>
      <c r="G17" s="234">
        <v>2.4300000000000002</v>
      </c>
      <c r="H17" s="235">
        <v>1.5</v>
      </c>
      <c r="I17" s="233">
        <v>514</v>
      </c>
      <c r="J17" s="234">
        <v>2.14</v>
      </c>
      <c r="K17" s="235">
        <v>1.3</v>
      </c>
    </row>
    <row r="18" spans="1:11" ht="28.5" customHeight="1">
      <c r="A18" s="231" t="s">
        <v>216</v>
      </c>
      <c r="B18" s="240" t="s">
        <v>217</v>
      </c>
      <c r="C18" s="233">
        <v>8</v>
      </c>
      <c r="D18" s="234">
        <v>0.22</v>
      </c>
      <c r="E18" s="235">
        <v>0.1</v>
      </c>
      <c r="F18" s="233">
        <v>6851</v>
      </c>
      <c r="G18" s="234">
        <v>33.57</v>
      </c>
      <c r="H18" s="235">
        <v>20.399999999999999</v>
      </c>
      <c r="I18" s="233">
        <v>6859</v>
      </c>
      <c r="J18" s="235">
        <v>28.5</v>
      </c>
      <c r="K18" s="235">
        <v>17.600000000000001</v>
      </c>
    </row>
    <row r="19" spans="1:11" ht="14.85" customHeight="1">
      <c r="A19" s="562"/>
      <c r="B19" s="236" t="s">
        <v>218</v>
      </c>
      <c r="C19" s="239"/>
      <c r="D19" s="169"/>
      <c r="E19" s="169"/>
      <c r="F19" s="237">
        <v>1</v>
      </c>
      <c r="G19" s="246">
        <v>0</v>
      </c>
      <c r="H19" s="246">
        <v>0</v>
      </c>
      <c r="I19" s="237">
        <v>1</v>
      </c>
      <c r="J19" s="246">
        <v>0</v>
      </c>
      <c r="K19" s="246">
        <v>0</v>
      </c>
    </row>
    <row r="20" spans="1:11" ht="14.85" customHeight="1">
      <c r="A20" s="563"/>
      <c r="B20" s="238" t="s">
        <v>219</v>
      </c>
      <c r="C20" s="239"/>
      <c r="D20" s="169"/>
      <c r="E20" s="169"/>
      <c r="F20" s="237">
        <v>1286</v>
      </c>
      <c r="G20" s="167">
        <v>6.3</v>
      </c>
      <c r="H20" s="167">
        <v>3.8</v>
      </c>
      <c r="I20" s="237">
        <v>1286</v>
      </c>
      <c r="J20" s="166">
        <v>5.34</v>
      </c>
      <c r="K20" s="167">
        <v>3.3</v>
      </c>
    </row>
    <row r="21" spans="1:11" ht="15.6" customHeight="1">
      <c r="A21" s="564"/>
      <c r="B21" s="238" t="s">
        <v>220</v>
      </c>
      <c r="C21" s="239"/>
      <c r="D21" s="169"/>
      <c r="E21" s="169"/>
      <c r="F21" s="237">
        <v>1368</v>
      </c>
      <c r="G21" s="167">
        <v>6.7</v>
      </c>
      <c r="H21" s="167">
        <v>4.0999999999999996</v>
      </c>
      <c r="I21" s="237">
        <v>1368</v>
      </c>
      <c r="J21" s="166">
        <v>5.68</v>
      </c>
      <c r="K21" s="167">
        <v>3.5</v>
      </c>
    </row>
    <row r="22" spans="1:11" ht="15.6" customHeight="1">
      <c r="A22" s="231" t="s">
        <v>221</v>
      </c>
      <c r="B22" s="232" t="s">
        <v>222</v>
      </c>
      <c r="C22" s="233">
        <v>2772</v>
      </c>
      <c r="D22" s="234">
        <v>75.760000000000005</v>
      </c>
      <c r="E22" s="235">
        <v>51.5</v>
      </c>
      <c r="F22" s="233">
        <v>4751</v>
      </c>
      <c r="G22" s="234">
        <v>23.28</v>
      </c>
      <c r="H22" s="235">
        <v>14.1</v>
      </c>
      <c r="I22" s="233">
        <v>7523</v>
      </c>
      <c r="J22" s="234">
        <v>31.26</v>
      </c>
      <c r="K22" s="235">
        <v>19.3</v>
      </c>
    </row>
    <row r="23" spans="1:11" ht="14.85" customHeight="1">
      <c r="A23" s="562"/>
      <c r="B23" s="236" t="s">
        <v>223</v>
      </c>
      <c r="C23" s="237">
        <v>234</v>
      </c>
      <c r="D23" s="167">
        <v>6.4</v>
      </c>
      <c r="E23" s="167">
        <v>4.3</v>
      </c>
      <c r="F23" s="237">
        <v>37</v>
      </c>
      <c r="G23" s="166">
        <v>0.18</v>
      </c>
      <c r="H23" s="170">
        <v>0.1</v>
      </c>
      <c r="I23" s="237">
        <v>271</v>
      </c>
      <c r="J23" s="166">
        <v>1.1299999999999999</v>
      </c>
      <c r="K23" s="167">
        <v>0.7</v>
      </c>
    </row>
    <row r="24" spans="1:11" ht="14.85" customHeight="1">
      <c r="A24" s="563"/>
      <c r="B24" s="238" t="s">
        <v>224</v>
      </c>
      <c r="C24" s="237">
        <v>1125</v>
      </c>
      <c r="D24" s="166">
        <v>30.75</v>
      </c>
      <c r="E24" s="167">
        <v>20.9</v>
      </c>
      <c r="F24" s="237">
        <v>2250</v>
      </c>
      <c r="G24" s="166">
        <v>11.02</v>
      </c>
      <c r="H24" s="170">
        <v>6.7</v>
      </c>
      <c r="I24" s="237">
        <v>3375</v>
      </c>
      <c r="J24" s="166">
        <v>14.02</v>
      </c>
      <c r="K24" s="167">
        <v>8.6999999999999993</v>
      </c>
    </row>
    <row r="25" spans="1:11" ht="14.85" customHeight="1">
      <c r="A25" s="563"/>
      <c r="B25" s="238" t="s">
        <v>225</v>
      </c>
      <c r="C25" s="239"/>
      <c r="D25" s="169"/>
      <c r="E25" s="169"/>
      <c r="F25" s="237">
        <v>1297</v>
      </c>
      <c r="G25" s="166">
        <v>6.35</v>
      </c>
      <c r="H25" s="170">
        <v>3.9</v>
      </c>
      <c r="I25" s="237">
        <v>1297</v>
      </c>
      <c r="J25" s="166">
        <v>5.39</v>
      </c>
      <c r="K25" s="167">
        <v>3.3</v>
      </c>
    </row>
    <row r="26" spans="1:11" ht="15.6" customHeight="1">
      <c r="A26" s="563"/>
      <c r="B26" s="238" t="s">
        <v>226</v>
      </c>
      <c r="C26" s="237">
        <v>34</v>
      </c>
      <c r="D26" s="166">
        <v>0.93</v>
      </c>
      <c r="E26" s="167">
        <v>0.6</v>
      </c>
      <c r="F26" s="237">
        <v>118</v>
      </c>
      <c r="G26" s="166">
        <v>0.57999999999999996</v>
      </c>
      <c r="H26" s="170">
        <v>0.4</v>
      </c>
      <c r="I26" s="237">
        <v>152</v>
      </c>
      <c r="J26" s="166">
        <v>0.63</v>
      </c>
      <c r="K26" s="167">
        <v>0.4</v>
      </c>
    </row>
    <row r="27" spans="1:11" ht="15.6" customHeight="1">
      <c r="A27" s="231" t="s">
        <v>227</v>
      </c>
      <c r="B27" s="232" t="s">
        <v>228</v>
      </c>
      <c r="C27" s="247">
        <v>167</v>
      </c>
      <c r="D27" s="234">
        <v>4.5599999999999996</v>
      </c>
      <c r="E27" s="235">
        <v>3.1</v>
      </c>
      <c r="F27" s="247">
        <v>3387</v>
      </c>
      <c r="G27" s="234">
        <v>16.59</v>
      </c>
      <c r="H27" s="248">
        <v>10.1</v>
      </c>
      <c r="I27" s="233">
        <v>3554</v>
      </c>
      <c r="J27" s="234">
        <v>14.77</v>
      </c>
      <c r="K27" s="235">
        <v>9.1</v>
      </c>
    </row>
    <row r="28" spans="1:11" ht="14.85" customHeight="1">
      <c r="A28" s="562"/>
      <c r="B28" s="249" t="s">
        <v>229</v>
      </c>
      <c r="C28" s="250" t="s">
        <v>230</v>
      </c>
      <c r="D28" s="169"/>
      <c r="E28" s="169"/>
      <c r="F28" s="237">
        <v>186</v>
      </c>
      <c r="G28" s="166">
        <v>0.91</v>
      </c>
      <c r="H28" s="167">
        <v>0.6</v>
      </c>
      <c r="I28" s="237">
        <v>186</v>
      </c>
      <c r="J28" s="166">
        <v>0.77</v>
      </c>
      <c r="K28" s="167">
        <v>0.5</v>
      </c>
    </row>
    <row r="29" spans="1:11" ht="14.85" customHeight="1">
      <c r="A29" s="563"/>
      <c r="B29" s="238" t="s">
        <v>231</v>
      </c>
      <c r="C29" s="237">
        <v>70</v>
      </c>
      <c r="D29" s="166">
        <v>1.91</v>
      </c>
      <c r="E29" s="167">
        <v>1.3</v>
      </c>
      <c r="F29" s="237">
        <v>55</v>
      </c>
      <c r="G29" s="166">
        <v>0.27</v>
      </c>
      <c r="H29" s="167">
        <v>0.2</v>
      </c>
      <c r="I29" s="237">
        <v>125</v>
      </c>
      <c r="J29" s="166">
        <v>0.52</v>
      </c>
      <c r="K29" s="167">
        <v>0.3</v>
      </c>
    </row>
    <row r="30" spans="1:11" ht="14.85" customHeight="1">
      <c r="A30" s="563"/>
      <c r="B30" s="238" t="s">
        <v>232</v>
      </c>
      <c r="C30" s="237">
        <v>31</v>
      </c>
      <c r="D30" s="166">
        <v>0.85</v>
      </c>
      <c r="E30" s="167">
        <v>0.6</v>
      </c>
      <c r="F30" s="237">
        <v>363</v>
      </c>
      <c r="G30" s="166">
        <v>1.78</v>
      </c>
      <c r="H30" s="167">
        <v>1.1000000000000001</v>
      </c>
      <c r="I30" s="237">
        <v>394</v>
      </c>
      <c r="J30" s="166">
        <v>1.64</v>
      </c>
      <c r="K30" s="246">
        <v>1</v>
      </c>
    </row>
    <row r="31" spans="1:11" ht="15.6" customHeight="1">
      <c r="A31" s="564"/>
      <c r="B31" s="251" t="s">
        <v>233</v>
      </c>
      <c r="C31" s="237">
        <v>1</v>
      </c>
      <c r="D31" s="166">
        <v>0.03</v>
      </c>
      <c r="E31" s="246">
        <v>0</v>
      </c>
      <c r="F31" s="237">
        <v>390</v>
      </c>
      <c r="G31" s="166">
        <v>1.91</v>
      </c>
      <c r="H31" s="167">
        <v>1.2</v>
      </c>
      <c r="I31" s="237">
        <v>391</v>
      </c>
      <c r="J31" s="166">
        <v>1.62</v>
      </c>
      <c r="K31" s="246">
        <v>1</v>
      </c>
    </row>
    <row r="32" spans="1:11" ht="15.6" customHeight="1">
      <c r="A32" s="231" t="s">
        <v>234</v>
      </c>
      <c r="B32" s="232" t="s">
        <v>235</v>
      </c>
      <c r="C32" s="233">
        <v>144</v>
      </c>
      <c r="D32" s="234">
        <v>3.94</v>
      </c>
      <c r="E32" s="235">
        <v>2.7</v>
      </c>
      <c r="F32" s="233">
        <v>1644</v>
      </c>
      <c r="G32" s="234">
        <v>8.0500000000000007</v>
      </c>
      <c r="H32" s="235">
        <v>4.9000000000000004</v>
      </c>
      <c r="I32" s="233">
        <v>1788</v>
      </c>
      <c r="J32" s="234">
        <v>7.43</v>
      </c>
      <c r="K32" s="235">
        <v>4.5999999999999996</v>
      </c>
    </row>
    <row r="33" spans="1:11" ht="28.5" customHeight="1">
      <c r="A33" s="231" t="s">
        <v>236</v>
      </c>
      <c r="B33" s="240" t="s">
        <v>237</v>
      </c>
      <c r="C33" s="233">
        <v>14</v>
      </c>
      <c r="D33" s="234">
        <v>0.38</v>
      </c>
      <c r="E33" s="235">
        <v>0.3</v>
      </c>
      <c r="F33" s="233">
        <v>1349</v>
      </c>
      <c r="G33" s="234">
        <v>6.61</v>
      </c>
      <c r="H33" s="233">
        <v>4</v>
      </c>
      <c r="I33" s="233">
        <v>1363</v>
      </c>
      <c r="J33" s="234">
        <v>5.66</v>
      </c>
      <c r="K33" s="235">
        <v>3.5</v>
      </c>
    </row>
    <row r="34" spans="1:11" ht="15.6" customHeight="1">
      <c r="A34" s="231" t="s">
        <v>238</v>
      </c>
      <c r="B34" s="232" t="s">
        <v>239</v>
      </c>
      <c r="C34" s="233">
        <v>220</v>
      </c>
      <c r="D34" s="234">
        <v>6.01</v>
      </c>
      <c r="E34" s="235">
        <v>4.0999999999999996</v>
      </c>
      <c r="F34" s="233">
        <v>2382</v>
      </c>
      <c r="G34" s="234">
        <v>11.67</v>
      </c>
      <c r="H34" s="235">
        <v>7.1</v>
      </c>
      <c r="I34" s="233">
        <v>2602</v>
      </c>
      <c r="J34" s="234">
        <v>10.81</v>
      </c>
      <c r="K34" s="235">
        <v>6.7</v>
      </c>
    </row>
    <row r="35" spans="1:11" ht="15.6" customHeight="1">
      <c r="A35" s="562"/>
      <c r="B35" s="236" t="s">
        <v>240</v>
      </c>
      <c r="C35" s="237">
        <v>134</v>
      </c>
      <c r="D35" s="166">
        <v>3.66</v>
      </c>
      <c r="E35" s="167">
        <v>2.5</v>
      </c>
      <c r="F35" s="237">
        <v>1467</v>
      </c>
      <c r="G35" s="166">
        <v>7.19</v>
      </c>
      <c r="H35" s="167">
        <v>4.4000000000000004</v>
      </c>
      <c r="I35" s="237">
        <v>1601</v>
      </c>
      <c r="J35" s="166">
        <v>6.65</v>
      </c>
      <c r="K35" s="167">
        <v>4.0999999999999996</v>
      </c>
    </row>
    <row r="36" spans="1:11" ht="28.5" customHeight="1">
      <c r="A36" s="563"/>
      <c r="B36" s="158" t="s">
        <v>241</v>
      </c>
      <c r="C36" s="237">
        <v>133</v>
      </c>
      <c r="D36" s="166">
        <v>3.64</v>
      </c>
      <c r="E36" s="167">
        <v>2.5</v>
      </c>
      <c r="F36" s="237">
        <v>805</v>
      </c>
      <c r="G36" s="166">
        <v>3.94</v>
      </c>
      <c r="H36" s="167">
        <v>2.4</v>
      </c>
      <c r="I36" s="237">
        <v>938</v>
      </c>
      <c r="J36" s="167">
        <v>3.9</v>
      </c>
      <c r="K36" s="167">
        <v>2.4</v>
      </c>
    </row>
    <row r="37" spans="1:11" ht="15.6" customHeight="1">
      <c r="A37" s="564"/>
      <c r="B37" s="249" t="s">
        <v>242</v>
      </c>
      <c r="C37" s="250" t="s">
        <v>243</v>
      </c>
      <c r="D37" s="169"/>
      <c r="E37" s="169"/>
      <c r="F37" s="237">
        <v>217</v>
      </c>
      <c r="G37" s="166">
        <v>1.06</v>
      </c>
      <c r="H37" s="167">
        <v>0.6</v>
      </c>
      <c r="I37" s="237">
        <v>217</v>
      </c>
      <c r="J37" s="167">
        <v>0.9</v>
      </c>
      <c r="K37" s="167">
        <v>0.6</v>
      </c>
    </row>
    <row r="38" spans="1:11" ht="28.5" customHeight="1">
      <c r="A38" s="231" t="s">
        <v>244</v>
      </c>
      <c r="B38" s="240" t="s">
        <v>245</v>
      </c>
      <c r="C38" s="233">
        <v>136</v>
      </c>
      <c r="D38" s="234">
        <v>3.72</v>
      </c>
      <c r="E38" s="235">
        <v>2.5</v>
      </c>
      <c r="F38" s="233">
        <v>2607</v>
      </c>
      <c r="G38" s="234">
        <v>12.77</v>
      </c>
      <c r="H38" s="235">
        <v>7.8</v>
      </c>
      <c r="I38" s="233">
        <v>2743</v>
      </c>
      <c r="J38" s="235">
        <v>11.4</v>
      </c>
      <c r="K38" s="233">
        <v>7</v>
      </c>
    </row>
    <row r="39" spans="1:11" ht="14.85" customHeight="1">
      <c r="A39" s="562"/>
      <c r="B39" s="236" t="s">
        <v>246</v>
      </c>
      <c r="C39" s="237">
        <v>30</v>
      </c>
      <c r="D39" s="166">
        <v>0.82</v>
      </c>
      <c r="E39" s="167">
        <v>0.6</v>
      </c>
      <c r="F39" s="237">
        <v>601</v>
      </c>
      <c r="G39" s="166">
        <v>2.94</v>
      </c>
      <c r="H39" s="167">
        <v>1.8</v>
      </c>
      <c r="I39" s="237">
        <v>631</v>
      </c>
      <c r="J39" s="166">
        <v>2.62</v>
      </c>
      <c r="K39" s="167">
        <v>1.6</v>
      </c>
    </row>
    <row r="40" spans="1:11" ht="14.85" customHeight="1">
      <c r="A40" s="563"/>
      <c r="B40" s="252" t="s">
        <v>247</v>
      </c>
      <c r="C40" s="237">
        <v>2</v>
      </c>
      <c r="D40" s="166">
        <v>0.05</v>
      </c>
      <c r="E40" s="246">
        <v>0</v>
      </c>
      <c r="F40" s="237">
        <v>197</v>
      </c>
      <c r="G40" s="166">
        <v>0.97</v>
      </c>
      <c r="H40" s="167">
        <v>0.6</v>
      </c>
      <c r="I40" s="237">
        <v>199</v>
      </c>
      <c r="J40" s="166">
        <v>0.83</v>
      </c>
      <c r="K40" s="167">
        <v>0.5</v>
      </c>
    </row>
    <row r="41" spans="1:11" ht="14.85" customHeight="1">
      <c r="A41" s="563"/>
      <c r="B41" s="253" t="s">
        <v>248</v>
      </c>
      <c r="C41" s="254" t="s">
        <v>249</v>
      </c>
      <c r="D41" s="169"/>
      <c r="E41" s="169"/>
      <c r="F41" s="237">
        <v>28</v>
      </c>
      <c r="G41" s="166">
        <v>0.14000000000000001</v>
      </c>
      <c r="H41" s="167">
        <v>0.1</v>
      </c>
      <c r="I41" s="237">
        <v>28</v>
      </c>
      <c r="J41" s="166">
        <v>0.12</v>
      </c>
      <c r="K41" s="167">
        <v>0.1</v>
      </c>
    </row>
    <row r="42" spans="1:11" ht="15.6" customHeight="1">
      <c r="A42" s="564"/>
      <c r="B42" s="236" t="s">
        <v>250</v>
      </c>
      <c r="C42" s="237">
        <v>51</v>
      </c>
      <c r="D42" s="166">
        <v>1.39</v>
      </c>
      <c r="E42" s="167">
        <v>0.9</v>
      </c>
      <c r="F42" s="237">
        <v>745</v>
      </c>
      <c r="G42" s="166">
        <v>3.65</v>
      </c>
      <c r="H42" s="167">
        <v>2.2000000000000002</v>
      </c>
      <c r="I42" s="237">
        <v>796</v>
      </c>
      <c r="J42" s="166">
        <v>3.31</v>
      </c>
      <c r="K42" s="246">
        <v>2</v>
      </c>
    </row>
    <row r="43" spans="1:11" ht="28.5" customHeight="1">
      <c r="A43" s="231" t="s">
        <v>251</v>
      </c>
      <c r="B43" s="240" t="s">
        <v>252</v>
      </c>
      <c r="C43" s="233">
        <v>388</v>
      </c>
      <c r="D43" s="235">
        <v>10.6</v>
      </c>
      <c r="E43" s="235">
        <v>7.2</v>
      </c>
      <c r="F43" s="255"/>
      <c r="G43" s="255"/>
      <c r="H43" s="255"/>
      <c r="I43" s="233">
        <v>388</v>
      </c>
      <c r="J43" s="234">
        <v>1.61</v>
      </c>
      <c r="K43" s="233">
        <v>1</v>
      </c>
    </row>
    <row r="44" spans="1:11" ht="37.5" customHeight="1">
      <c r="A44" s="562"/>
      <c r="B44" s="158" t="s">
        <v>253</v>
      </c>
      <c r="C44" s="256">
        <v>41</v>
      </c>
      <c r="D44" s="257">
        <v>1.1200000000000001</v>
      </c>
      <c r="E44" s="258">
        <v>0.8</v>
      </c>
      <c r="F44" s="255"/>
      <c r="G44" s="179"/>
      <c r="H44" s="179"/>
      <c r="I44" s="256">
        <v>41</v>
      </c>
      <c r="J44" s="257">
        <v>0.17</v>
      </c>
      <c r="K44" s="258">
        <v>0.1</v>
      </c>
    </row>
    <row r="45" spans="1:11" ht="15.6" customHeight="1">
      <c r="A45" s="564"/>
      <c r="B45" s="251" t="s">
        <v>254</v>
      </c>
      <c r="C45" s="237">
        <v>25</v>
      </c>
      <c r="D45" s="166">
        <v>0.68</v>
      </c>
      <c r="E45" s="167">
        <v>0.5</v>
      </c>
      <c r="F45" s="239"/>
      <c r="G45" s="169"/>
      <c r="H45" s="169"/>
      <c r="I45" s="237">
        <v>25</v>
      </c>
      <c r="J45" s="167">
        <v>0.1</v>
      </c>
      <c r="K45" s="167">
        <v>0.1</v>
      </c>
    </row>
    <row r="46" spans="1:11" ht="28.5" customHeight="1">
      <c r="A46" s="231" t="s">
        <v>255</v>
      </c>
      <c r="B46" s="240" t="s">
        <v>256</v>
      </c>
      <c r="C46" s="233">
        <v>12</v>
      </c>
      <c r="D46" s="234">
        <v>0.33</v>
      </c>
      <c r="E46" s="235">
        <v>0.2</v>
      </c>
      <c r="F46" s="233">
        <v>7</v>
      </c>
      <c r="G46" s="234">
        <v>0.03</v>
      </c>
      <c r="H46" s="233">
        <v>0</v>
      </c>
      <c r="I46" s="233">
        <v>19</v>
      </c>
      <c r="J46" s="234">
        <v>0.08</v>
      </c>
      <c r="K46" s="233">
        <v>0</v>
      </c>
    </row>
    <row r="47" spans="1:11" ht="28.5" customHeight="1">
      <c r="A47" s="231" t="s">
        <v>257</v>
      </c>
      <c r="B47" s="240" t="s">
        <v>258</v>
      </c>
      <c r="C47" s="233">
        <v>163</v>
      </c>
      <c r="D47" s="234">
        <v>4.46</v>
      </c>
      <c r="E47" s="233">
        <v>3</v>
      </c>
      <c r="F47" s="233">
        <v>416</v>
      </c>
      <c r="G47" s="234">
        <v>2.04</v>
      </c>
      <c r="H47" s="235">
        <v>1.2</v>
      </c>
      <c r="I47" s="233">
        <v>579</v>
      </c>
      <c r="J47" s="234">
        <v>2.41</v>
      </c>
      <c r="K47" s="235">
        <v>1.5</v>
      </c>
    </row>
    <row r="48" spans="1:11" ht="15.6" customHeight="1">
      <c r="A48" s="231" t="s">
        <v>259</v>
      </c>
      <c r="B48" s="232" t="s">
        <v>260</v>
      </c>
      <c r="C48" s="233">
        <v>815</v>
      </c>
      <c r="D48" s="234">
        <v>22.28</v>
      </c>
      <c r="E48" s="235">
        <v>15.1</v>
      </c>
      <c r="F48" s="233">
        <v>1724</v>
      </c>
      <c r="G48" s="234">
        <v>8.4499999999999993</v>
      </c>
      <c r="H48" s="235">
        <v>5.0999999999999996</v>
      </c>
      <c r="I48" s="233">
        <v>2539</v>
      </c>
      <c r="J48" s="234">
        <v>10.55</v>
      </c>
      <c r="K48" s="235">
        <v>6.5</v>
      </c>
    </row>
    <row r="49" spans="1:11" ht="14.85" customHeight="1">
      <c r="A49" s="562"/>
      <c r="B49" s="236" t="s">
        <v>261</v>
      </c>
      <c r="C49" s="237">
        <v>107</v>
      </c>
      <c r="D49" s="166">
        <v>2.92</v>
      </c>
      <c r="E49" s="246">
        <v>2</v>
      </c>
      <c r="F49" s="237">
        <v>471</v>
      </c>
      <c r="G49" s="166">
        <v>2.31</v>
      </c>
      <c r="H49" s="167">
        <v>1.4</v>
      </c>
      <c r="I49" s="237">
        <v>578</v>
      </c>
      <c r="J49" s="167">
        <v>2.4</v>
      </c>
      <c r="K49" s="167">
        <v>1.5</v>
      </c>
    </row>
    <row r="50" spans="1:11" ht="14.85" customHeight="1">
      <c r="A50" s="563"/>
      <c r="B50" s="259" t="s">
        <v>262</v>
      </c>
      <c r="C50" s="237">
        <v>1</v>
      </c>
      <c r="D50" s="166">
        <v>0.03</v>
      </c>
      <c r="E50" s="246">
        <v>0</v>
      </c>
      <c r="F50" s="237">
        <v>13</v>
      </c>
      <c r="G50" s="166">
        <v>0.06</v>
      </c>
      <c r="H50" s="246">
        <v>0</v>
      </c>
      <c r="I50" s="237">
        <v>14</v>
      </c>
      <c r="J50" s="166">
        <v>0.06</v>
      </c>
      <c r="K50" s="246">
        <v>0</v>
      </c>
    </row>
    <row r="51" spans="1:11" ht="14.85" customHeight="1">
      <c r="A51" s="563"/>
      <c r="B51" s="238" t="s">
        <v>263</v>
      </c>
      <c r="C51" s="237">
        <v>14</v>
      </c>
      <c r="D51" s="166">
        <v>0.38</v>
      </c>
      <c r="E51" s="167">
        <v>0.3</v>
      </c>
      <c r="F51" s="237">
        <v>104</v>
      </c>
      <c r="G51" s="166">
        <v>0.51</v>
      </c>
      <c r="H51" s="167">
        <v>0.3</v>
      </c>
      <c r="I51" s="237">
        <v>118</v>
      </c>
      <c r="J51" s="166">
        <v>0.49</v>
      </c>
      <c r="K51" s="167">
        <v>0.3</v>
      </c>
    </row>
    <row r="52" spans="1:11" ht="14.85" customHeight="1">
      <c r="A52" s="563"/>
      <c r="B52" s="259" t="s">
        <v>264</v>
      </c>
      <c r="C52" s="237">
        <v>1</v>
      </c>
      <c r="D52" s="166">
        <v>0.03</v>
      </c>
      <c r="E52" s="246">
        <v>0</v>
      </c>
      <c r="F52" s="237">
        <v>29</v>
      </c>
      <c r="G52" s="166">
        <v>0.14000000000000001</v>
      </c>
      <c r="H52" s="167">
        <v>0.1</v>
      </c>
      <c r="I52" s="237">
        <v>30</v>
      </c>
      <c r="J52" s="166">
        <v>0.12</v>
      </c>
      <c r="K52" s="167">
        <v>0.1</v>
      </c>
    </row>
    <row r="53" spans="1:11" ht="14.25" customHeight="1">
      <c r="A53" s="563"/>
      <c r="B53" s="260" t="s">
        <v>265</v>
      </c>
      <c r="C53" s="261">
        <v>86</v>
      </c>
      <c r="D53" s="188">
        <v>2.35</v>
      </c>
      <c r="E53" s="189">
        <v>1.6</v>
      </c>
      <c r="F53" s="261">
        <v>355</v>
      </c>
      <c r="G53" s="188">
        <v>1.74</v>
      </c>
      <c r="H53" s="189">
        <v>1.1000000000000001</v>
      </c>
      <c r="I53" s="261">
        <v>441</v>
      </c>
      <c r="J53" s="188">
        <v>1.83</v>
      </c>
      <c r="K53" s="189">
        <v>1.1000000000000001</v>
      </c>
    </row>
    <row r="54" spans="1:11" ht="14.85" customHeight="1">
      <c r="A54" s="563"/>
      <c r="B54" s="259" t="s">
        <v>266</v>
      </c>
      <c r="C54" s="237">
        <v>79</v>
      </c>
      <c r="D54" s="166">
        <v>2.16</v>
      </c>
      <c r="E54" s="167">
        <v>1.5</v>
      </c>
      <c r="F54" s="237">
        <v>206</v>
      </c>
      <c r="G54" s="166">
        <v>1.01</v>
      </c>
      <c r="H54" s="167">
        <v>0.6</v>
      </c>
      <c r="I54" s="237">
        <v>285</v>
      </c>
      <c r="J54" s="166">
        <v>1.18</v>
      </c>
      <c r="K54" s="167">
        <v>0.7</v>
      </c>
    </row>
    <row r="55" spans="1:11" ht="14.85" customHeight="1">
      <c r="A55" s="563"/>
      <c r="B55" s="262" t="s">
        <v>267</v>
      </c>
      <c r="C55" s="237">
        <v>25</v>
      </c>
      <c r="D55" s="166">
        <v>0.68</v>
      </c>
      <c r="E55" s="167">
        <v>0.5</v>
      </c>
      <c r="F55" s="237">
        <v>460</v>
      </c>
      <c r="G55" s="166">
        <v>2.25</v>
      </c>
      <c r="H55" s="167">
        <v>1.4</v>
      </c>
      <c r="I55" s="237">
        <v>485</v>
      </c>
      <c r="J55" s="166">
        <v>2.0099999999999998</v>
      </c>
      <c r="K55" s="167">
        <v>1.2</v>
      </c>
    </row>
    <row r="56" spans="1:11" ht="14.85" customHeight="1">
      <c r="A56" s="563"/>
      <c r="B56" s="259" t="s">
        <v>264</v>
      </c>
      <c r="C56" s="237">
        <v>19</v>
      </c>
      <c r="D56" s="166">
        <v>0.52</v>
      </c>
      <c r="E56" s="167">
        <v>0.4</v>
      </c>
      <c r="F56" s="237">
        <v>430</v>
      </c>
      <c r="G56" s="166">
        <v>2.11</v>
      </c>
      <c r="H56" s="167">
        <v>1.3</v>
      </c>
      <c r="I56" s="237">
        <v>449</v>
      </c>
      <c r="J56" s="166">
        <v>1.87</v>
      </c>
      <c r="K56" s="167">
        <v>1.2</v>
      </c>
    </row>
    <row r="57" spans="1:11" ht="15.6" customHeight="1">
      <c r="A57" s="564"/>
      <c r="B57" s="252" t="s">
        <v>268</v>
      </c>
      <c r="C57" s="237">
        <v>61</v>
      </c>
      <c r="D57" s="166">
        <v>1.67</v>
      </c>
      <c r="E57" s="167">
        <v>1.1000000000000001</v>
      </c>
      <c r="F57" s="237">
        <v>88</v>
      </c>
      <c r="G57" s="166">
        <v>0.43</v>
      </c>
      <c r="H57" s="167">
        <v>0.3</v>
      </c>
      <c r="I57" s="237">
        <v>149</v>
      </c>
      <c r="J57" s="166">
        <v>0.62</v>
      </c>
      <c r="K57" s="167">
        <v>0.4</v>
      </c>
    </row>
    <row r="58" spans="1:11" ht="15.6" customHeight="1">
      <c r="A58" s="263"/>
      <c r="B58" s="264" t="s">
        <v>269</v>
      </c>
      <c r="C58" s="233">
        <v>5380</v>
      </c>
      <c r="D58" s="265">
        <v>147.04</v>
      </c>
      <c r="E58" s="600">
        <v>33606</v>
      </c>
      <c r="F58" s="601"/>
      <c r="G58" s="265">
        <v>164.65</v>
      </c>
      <c r="H58" s="239"/>
      <c r="I58" s="233">
        <v>38986</v>
      </c>
      <c r="J58" s="265">
        <v>161.97</v>
      </c>
      <c r="K58" s="239"/>
    </row>
  </sheetData>
  <mergeCells count="15">
    <mergeCell ref="A49:A52"/>
    <mergeCell ref="A53:A57"/>
    <mergeCell ref="E58:F58"/>
    <mergeCell ref="A19:A21"/>
    <mergeCell ref="A23:A26"/>
    <mergeCell ref="A28:A31"/>
    <mergeCell ref="A35:A37"/>
    <mergeCell ref="A39:A42"/>
    <mergeCell ref="A44:A45"/>
    <mergeCell ref="A6:A7"/>
    <mergeCell ref="A1:K1"/>
    <mergeCell ref="B3:B4"/>
    <mergeCell ref="C3:E3"/>
    <mergeCell ref="F3:H3"/>
    <mergeCell ref="I3:K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opLeftCell="A19" workbookViewId="0">
      <selection activeCell="B26" sqref="B26"/>
    </sheetView>
  </sheetViews>
  <sheetFormatPr defaultRowHeight="12.75"/>
  <cols>
    <col min="1" max="1" width="5.85546875" style="154" customWidth="1"/>
    <col min="2" max="2" width="54.85546875" style="154" customWidth="1"/>
    <col min="3" max="3" width="11" style="154" customWidth="1"/>
    <col min="4" max="4" width="12.140625" style="154" customWidth="1"/>
    <col min="5" max="5" width="9.5703125" style="154" customWidth="1"/>
    <col min="6" max="6" width="11" style="154" customWidth="1"/>
    <col min="7" max="7" width="11.28515625" style="154" customWidth="1"/>
    <col min="8" max="8" width="9.5703125" style="154" customWidth="1"/>
    <col min="9" max="9" width="10.140625" style="154" customWidth="1"/>
    <col min="10" max="10" width="11.42578125" style="154" customWidth="1"/>
    <col min="11" max="11" width="9" style="154" customWidth="1"/>
    <col min="12" max="12" width="2.42578125" style="154" customWidth="1"/>
    <col min="13" max="16384" width="9.140625" style="154"/>
  </cols>
  <sheetData>
    <row r="1" spans="1:12" ht="14.25" customHeight="1">
      <c r="A1" s="589" t="s">
        <v>270</v>
      </c>
      <c r="B1" s="589"/>
      <c r="C1" s="589"/>
      <c r="D1" s="589"/>
      <c r="E1" s="589"/>
      <c r="F1" s="589"/>
      <c r="G1" s="589"/>
      <c r="H1" s="589"/>
      <c r="I1" s="589"/>
      <c r="J1" s="589"/>
      <c r="K1" s="589"/>
      <c r="L1" s="589"/>
    </row>
    <row r="2" spans="1:12" ht="14.25" customHeight="1">
      <c r="A2" s="588" t="s">
        <v>271</v>
      </c>
      <c r="B2" s="588"/>
      <c r="C2" s="588"/>
      <c r="D2" s="588"/>
      <c r="E2" s="588"/>
      <c r="F2" s="588"/>
      <c r="G2" s="588"/>
      <c r="H2" s="588"/>
      <c r="I2" s="588"/>
      <c r="J2" s="588"/>
      <c r="K2" s="588"/>
      <c r="L2" s="588"/>
    </row>
    <row r="3" spans="1:12" ht="13.7" customHeight="1">
      <c r="A3" s="562" t="s">
        <v>91</v>
      </c>
      <c r="B3" s="566" t="s">
        <v>92</v>
      </c>
      <c r="C3" s="568" t="s">
        <v>93</v>
      </c>
      <c r="D3" s="569"/>
      <c r="E3" s="570"/>
      <c r="F3" s="571" t="s">
        <v>94</v>
      </c>
      <c r="G3" s="572"/>
      <c r="H3" s="573"/>
      <c r="I3" s="574" t="s">
        <v>95</v>
      </c>
      <c r="J3" s="575"/>
      <c r="K3" s="576"/>
    </row>
    <row r="4" spans="1:12" ht="33.200000000000003" customHeight="1">
      <c r="A4" s="564"/>
      <c r="B4" s="567"/>
      <c r="C4" s="155" t="s">
        <v>96</v>
      </c>
      <c r="D4" s="156" t="s">
        <v>97</v>
      </c>
      <c r="E4" s="157" t="s">
        <v>98</v>
      </c>
      <c r="F4" s="155" t="s">
        <v>96</v>
      </c>
      <c r="G4" s="158" t="s">
        <v>97</v>
      </c>
      <c r="H4" s="157" t="s">
        <v>98</v>
      </c>
      <c r="I4" s="155" t="s">
        <v>96</v>
      </c>
      <c r="J4" s="158" t="s">
        <v>97</v>
      </c>
      <c r="K4" s="157" t="s">
        <v>98</v>
      </c>
    </row>
    <row r="5" spans="1:12" ht="17.45" customHeight="1">
      <c r="A5" s="159" t="s">
        <v>99</v>
      </c>
      <c r="B5" s="160" t="s">
        <v>100</v>
      </c>
      <c r="C5" s="161">
        <v>594</v>
      </c>
      <c r="D5" s="162">
        <v>16.18</v>
      </c>
      <c r="E5" s="163">
        <v>10.3</v>
      </c>
      <c r="F5" s="161">
        <v>596</v>
      </c>
      <c r="G5" s="162">
        <v>2.88</v>
      </c>
      <c r="H5" s="163">
        <v>2.1</v>
      </c>
      <c r="I5" s="161">
        <v>1190</v>
      </c>
      <c r="J5" s="162">
        <v>4.88</v>
      </c>
      <c r="K5" s="163">
        <v>3.4</v>
      </c>
    </row>
    <row r="6" spans="1:12" ht="16.7" customHeight="1">
      <c r="A6" s="577"/>
      <c r="B6" s="164" t="s">
        <v>101</v>
      </c>
      <c r="C6" s="165">
        <v>502</v>
      </c>
      <c r="D6" s="166">
        <v>13.67</v>
      </c>
      <c r="E6" s="167">
        <v>8.6999999999999993</v>
      </c>
      <c r="F6" s="165">
        <v>384</v>
      </c>
      <c r="G6" s="166">
        <v>1.86</v>
      </c>
      <c r="H6" s="167">
        <v>1.3</v>
      </c>
      <c r="I6" s="165">
        <v>886</v>
      </c>
      <c r="J6" s="166">
        <v>3.64</v>
      </c>
      <c r="K6" s="167">
        <v>2.6</v>
      </c>
    </row>
    <row r="7" spans="1:12" ht="18.2" customHeight="1">
      <c r="A7" s="578"/>
      <c r="B7" s="168" t="s">
        <v>102</v>
      </c>
      <c r="C7" s="169"/>
      <c r="D7" s="169"/>
      <c r="E7" s="169"/>
      <c r="F7" s="165">
        <v>2</v>
      </c>
      <c r="G7" s="166">
        <v>0.01</v>
      </c>
      <c r="H7" s="167">
        <v>0</v>
      </c>
      <c r="I7" s="165">
        <v>2</v>
      </c>
      <c r="J7" s="166">
        <v>0.01</v>
      </c>
      <c r="K7" s="167">
        <v>0</v>
      </c>
    </row>
    <row r="8" spans="1:12" ht="17.45" customHeight="1">
      <c r="A8" s="159" t="s">
        <v>103</v>
      </c>
      <c r="B8" s="160" t="s">
        <v>104</v>
      </c>
      <c r="C8" s="161">
        <v>8</v>
      </c>
      <c r="D8" s="162">
        <v>0.22</v>
      </c>
      <c r="E8" s="163">
        <v>0.1</v>
      </c>
      <c r="F8" s="161">
        <v>806</v>
      </c>
      <c r="G8" s="162">
        <v>3.9</v>
      </c>
      <c r="H8" s="163">
        <v>2.8</v>
      </c>
      <c r="I8" s="161">
        <v>814</v>
      </c>
      <c r="J8" s="162">
        <v>3.34</v>
      </c>
      <c r="K8" s="163">
        <v>2.4</v>
      </c>
    </row>
    <row r="9" spans="1:12" ht="15" customHeight="1">
      <c r="A9" s="169"/>
      <c r="B9" s="164" t="s">
        <v>105</v>
      </c>
      <c r="C9" s="169"/>
      <c r="D9" s="169"/>
      <c r="E9" s="169"/>
      <c r="F9" s="165">
        <v>354</v>
      </c>
      <c r="G9" s="166">
        <v>1.71</v>
      </c>
      <c r="H9" s="170">
        <v>1.2</v>
      </c>
      <c r="I9" s="165">
        <v>354</v>
      </c>
      <c r="J9" s="166">
        <v>1.45</v>
      </c>
      <c r="K9" s="167">
        <v>1</v>
      </c>
    </row>
    <row r="10" spans="1:12" ht="19.5" customHeight="1">
      <c r="A10" s="171" t="s">
        <v>106</v>
      </c>
      <c r="B10" s="160" t="s">
        <v>107</v>
      </c>
      <c r="C10" s="161">
        <v>5</v>
      </c>
      <c r="D10" s="162">
        <v>0.14000000000000001</v>
      </c>
      <c r="E10" s="163">
        <v>0.1</v>
      </c>
      <c r="F10" s="161">
        <v>183</v>
      </c>
      <c r="G10" s="162">
        <v>0.88</v>
      </c>
      <c r="H10" s="163">
        <v>0.6</v>
      </c>
      <c r="I10" s="161">
        <v>188</v>
      </c>
      <c r="J10" s="162">
        <v>0.77</v>
      </c>
      <c r="K10" s="163">
        <v>0.5</v>
      </c>
    </row>
    <row r="11" spans="1:12" ht="28.5" customHeight="1">
      <c r="A11" s="579" t="s">
        <v>108</v>
      </c>
      <c r="B11" s="158" t="s">
        <v>109</v>
      </c>
      <c r="C11" s="161">
        <v>10</v>
      </c>
      <c r="D11" s="162">
        <v>0.27</v>
      </c>
      <c r="E11" s="172">
        <v>0.2</v>
      </c>
      <c r="F11" s="161">
        <v>1276</v>
      </c>
      <c r="G11" s="173">
        <v>6.17</v>
      </c>
      <c r="H11" s="163">
        <v>4.4000000000000004</v>
      </c>
      <c r="I11" s="174">
        <v>1286</v>
      </c>
      <c r="J11" s="173">
        <v>5.28</v>
      </c>
      <c r="K11" s="172">
        <v>3.7</v>
      </c>
    </row>
    <row r="12" spans="1:12" ht="15" customHeight="1">
      <c r="A12" s="580"/>
      <c r="B12" s="164" t="s">
        <v>110</v>
      </c>
      <c r="C12" s="165">
        <v>9</v>
      </c>
      <c r="D12" s="166">
        <v>0.25</v>
      </c>
      <c r="E12" s="167">
        <v>0.2</v>
      </c>
      <c r="F12" s="165">
        <v>1236</v>
      </c>
      <c r="G12" s="166">
        <v>5.97</v>
      </c>
      <c r="H12" s="167">
        <v>4.3</v>
      </c>
      <c r="I12" s="165">
        <v>1245</v>
      </c>
      <c r="J12" s="166">
        <v>5.1100000000000003</v>
      </c>
      <c r="K12" s="167">
        <v>3.6</v>
      </c>
    </row>
    <row r="13" spans="1:12" ht="15.75" customHeight="1">
      <c r="A13" s="175" t="s">
        <v>111</v>
      </c>
      <c r="B13" s="160" t="s">
        <v>112</v>
      </c>
      <c r="C13" s="169"/>
      <c r="D13" s="169"/>
      <c r="E13" s="169"/>
      <c r="F13" s="169"/>
      <c r="G13" s="169"/>
      <c r="H13" s="169"/>
      <c r="I13" s="169"/>
      <c r="J13" s="169"/>
      <c r="K13" s="169"/>
    </row>
    <row r="14" spans="1:12" ht="15.95" customHeight="1">
      <c r="A14" s="175" t="s">
        <v>113</v>
      </c>
      <c r="B14" s="160" t="s">
        <v>114</v>
      </c>
      <c r="C14" s="161">
        <v>6</v>
      </c>
      <c r="D14" s="173">
        <v>0.16</v>
      </c>
      <c r="E14" s="172">
        <v>0.1</v>
      </c>
      <c r="F14" s="161">
        <v>1481</v>
      </c>
      <c r="G14" s="173">
        <v>7.16</v>
      </c>
      <c r="H14" s="163">
        <v>5.0999999999999996</v>
      </c>
      <c r="I14" s="174">
        <v>1487</v>
      </c>
      <c r="J14" s="173">
        <v>6.1</v>
      </c>
      <c r="K14" s="172">
        <v>4.3</v>
      </c>
    </row>
    <row r="15" spans="1:12" ht="15" customHeight="1">
      <c r="A15" s="169"/>
      <c r="B15" s="164" t="s">
        <v>115</v>
      </c>
      <c r="C15" s="169"/>
      <c r="D15" s="169"/>
      <c r="E15" s="169"/>
      <c r="F15" s="165">
        <v>87</v>
      </c>
      <c r="G15" s="166">
        <v>0.42</v>
      </c>
      <c r="H15" s="167">
        <v>0.3</v>
      </c>
      <c r="I15" s="165">
        <v>87</v>
      </c>
      <c r="J15" s="166">
        <v>0.36</v>
      </c>
      <c r="K15" s="167">
        <v>0.3</v>
      </c>
    </row>
    <row r="16" spans="1:12" ht="17.45" customHeight="1">
      <c r="A16" s="177" t="s">
        <v>116</v>
      </c>
      <c r="B16" s="160" t="s">
        <v>117</v>
      </c>
      <c r="C16" s="161">
        <v>8</v>
      </c>
      <c r="D16" s="173">
        <v>0.22</v>
      </c>
      <c r="E16" s="172">
        <v>0.1</v>
      </c>
      <c r="F16" s="161">
        <v>1037</v>
      </c>
      <c r="G16" s="173">
        <v>5.01</v>
      </c>
      <c r="H16" s="163">
        <v>3.6</v>
      </c>
      <c r="I16" s="174">
        <v>1045</v>
      </c>
      <c r="J16" s="173">
        <v>4.29</v>
      </c>
      <c r="K16" s="172">
        <v>3</v>
      </c>
    </row>
    <row r="17" spans="1:11" ht="17.45" customHeight="1">
      <c r="A17" s="178" t="s">
        <v>118</v>
      </c>
      <c r="B17" s="160" t="s">
        <v>119</v>
      </c>
      <c r="C17" s="161">
        <v>6</v>
      </c>
      <c r="D17" s="173">
        <v>0.16</v>
      </c>
      <c r="E17" s="172">
        <v>0.1</v>
      </c>
      <c r="F17" s="161">
        <v>678</v>
      </c>
      <c r="G17" s="173">
        <v>3.28</v>
      </c>
      <c r="H17" s="163">
        <v>2.4</v>
      </c>
      <c r="I17" s="174">
        <v>684</v>
      </c>
      <c r="J17" s="173">
        <v>2.81</v>
      </c>
      <c r="K17" s="172">
        <v>2</v>
      </c>
    </row>
    <row r="18" spans="1:11" ht="15.75" customHeight="1">
      <c r="A18" s="175" t="s">
        <v>120</v>
      </c>
      <c r="B18" s="160" t="s">
        <v>121</v>
      </c>
      <c r="C18" s="161">
        <v>15</v>
      </c>
      <c r="D18" s="162">
        <v>0.41</v>
      </c>
      <c r="E18" s="163">
        <v>0.3</v>
      </c>
      <c r="F18" s="161">
        <v>7037</v>
      </c>
      <c r="G18" s="162">
        <v>34.01</v>
      </c>
      <c r="H18" s="163">
        <v>24.4</v>
      </c>
      <c r="I18" s="161">
        <v>7052</v>
      </c>
      <c r="J18" s="162">
        <v>28.95</v>
      </c>
      <c r="K18" s="163">
        <v>20.399999999999999</v>
      </c>
    </row>
    <row r="19" spans="1:11" ht="15" customHeight="1">
      <c r="A19" s="562"/>
      <c r="B19" s="164" t="s">
        <v>122</v>
      </c>
      <c r="C19" s="179"/>
      <c r="D19" s="179"/>
      <c r="E19" s="179"/>
      <c r="F19" s="165">
        <v>10</v>
      </c>
      <c r="G19" s="166">
        <v>0.05</v>
      </c>
      <c r="H19" s="167">
        <v>0</v>
      </c>
      <c r="I19" s="165">
        <v>10</v>
      </c>
      <c r="J19" s="166">
        <v>0.04</v>
      </c>
      <c r="K19" s="167">
        <v>0</v>
      </c>
    </row>
    <row r="20" spans="1:11" ht="15" customHeight="1">
      <c r="A20" s="563"/>
      <c r="B20" s="180" t="s">
        <v>123</v>
      </c>
      <c r="C20" s="169"/>
      <c r="D20" s="169"/>
      <c r="E20" s="169"/>
      <c r="F20" s="165">
        <v>1251</v>
      </c>
      <c r="G20" s="166">
        <v>6.05</v>
      </c>
      <c r="H20" s="167">
        <v>4.3</v>
      </c>
      <c r="I20" s="165">
        <v>1251</v>
      </c>
      <c r="J20" s="166">
        <v>5.13</v>
      </c>
      <c r="K20" s="167">
        <v>3.6</v>
      </c>
    </row>
    <row r="21" spans="1:11" ht="15" customHeight="1">
      <c r="A21" s="564"/>
      <c r="B21" s="180" t="s">
        <v>124</v>
      </c>
      <c r="C21" s="169"/>
      <c r="D21" s="169"/>
      <c r="E21" s="169"/>
      <c r="F21" s="165">
        <v>1405</v>
      </c>
      <c r="G21" s="166">
        <v>6.79</v>
      </c>
      <c r="H21" s="167">
        <v>4.9000000000000004</v>
      </c>
      <c r="I21" s="165">
        <v>1405</v>
      </c>
      <c r="J21" s="166">
        <v>5.77</v>
      </c>
      <c r="K21" s="167">
        <v>4.0999999999999996</v>
      </c>
    </row>
    <row r="22" spans="1:11" ht="15.75" customHeight="1">
      <c r="A22" s="175" t="s">
        <v>125</v>
      </c>
      <c r="B22" s="160" t="s">
        <v>126</v>
      </c>
      <c r="C22" s="161">
        <v>3206</v>
      </c>
      <c r="D22" s="162">
        <v>87.31</v>
      </c>
      <c r="E22" s="163">
        <v>55.8</v>
      </c>
      <c r="F22" s="161">
        <v>3260</v>
      </c>
      <c r="G22" s="162">
        <v>15.76</v>
      </c>
      <c r="H22" s="163">
        <v>11.3</v>
      </c>
      <c r="I22" s="161">
        <v>6466</v>
      </c>
      <c r="J22" s="162">
        <v>26.54</v>
      </c>
      <c r="K22" s="163">
        <v>18.7</v>
      </c>
    </row>
    <row r="23" spans="1:11" ht="15.2" customHeight="1">
      <c r="A23" s="562"/>
      <c r="B23" s="164" t="s">
        <v>127</v>
      </c>
      <c r="C23" s="165">
        <v>248</v>
      </c>
      <c r="D23" s="166">
        <v>6.75</v>
      </c>
      <c r="E23" s="167">
        <v>4.3</v>
      </c>
      <c r="F23" s="165">
        <v>16</v>
      </c>
      <c r="G23" s="166">
        <v>0.08</v>
      </c>
      <c r="H23" s="170">
        <v>0.1</v>
      </c>
      <c r="I23" s="165">
        <v>264</v>
      </c>
      <c r="J23" s="166">
        <v>1.08</v>
      </c>
      <c r="K23" s="167">
        <v>0.8</v>
      </c>
    </row>
    <row r="24" spans="1:11" ht="15.2" customHeight="1">
      <c r="A24" s="563"/>
      <c r="B24" s="180" t="s">
        <v>128</v>
      </c>
      <c r="C24" s="165">
        <v>1643</v>
      </c>
      <c r="D24" s="166">
        <v>44.74</v>
      </c>
      <c r="E24" s="167">
        <v>28.6</v>
      </c>
      <c r="F24" s="165">
        <v>1813</v>
      </c>
      <c r="G24" s="166">
        <v>8.76</v>
      </c>
      <c r="H24" s="170">
        <v>6.3</v>
      </c>
      <c r="I24" s="165">
        <v>3456</v>
      </c>
      <c r="J24" s="166">
        <v>14.19</v>
      </c>
      <c r="K24" s="167">
        <v>10</v>
      </c>
    </row>
    <row r="25" spans="1:11" ht="16.7" customHeight="1">
      <c r="A25" s="563"/>
      <c r="B25" s="180" t="s">
        <v>129</v>
      </c>
      <c r="C25" s="169"/>
      <c r="D25" s="169"/>
      <c r="E25" s="169"/>
      <c r="F25" s="165">
        <v>577</v>
      </c>
      <c r="G25" s="166">
        <v>2.79</v>
      </c>
      <c r="H25" s="170">
        <v>2</v>
      </c>
      <c r="I25" s="165">
        <v>577</v>
      </c>
      <c r="J25" s="166">
        <v>2.37</v>
      </c>
      <c r="K25" s="167">
        <v>1.7</v>
      </c>
    </row>
    <row r="26" spans="1:11" ht="15" customHeight="1">
      <c r="A26" s="564"/>
      <c r="B26" s="180" t="s">
        <v>130</v>
      </c>
      <c r="C26" s="165">
        <v>32</v>
      </c>
      <c r="D26" s="166">
        <v>0.87</v>
      </c>
      <c r="E26" s="167">
        <v>0.6</v>
      </c>
      <c r="F26" s="165">
        <v>51</v>
      </c>
      <c r="G26" s="166">
        <v>0.25</v>
      </c>
      <c r="H26" s="170">
        <v>0.2</v>
      </c>
      <c r="I26" s="165">
        <v>83</v>
      </c>
      <c r="J26" s="166">
        <v>0.34</v>
      </c>
      <c r="K26" s="167">
        <v>0.2</v>
      </c>
    </row>
    <row r="27" spans="1:11" ht="15.75" customHeight="1">
      <c r="A27" s="175" t="s">
        <v>131</v>
      </c>
      <c r="B27" s="160" t="s">
        <v>132</v>
      </c>
      <c r="C27" s="161">
        <v>244</v>
      </c>
      <c r="D27" s="162">
        <v>6.64</v>
      </c>
      <c r="E27" s="163">
        <v>4.2</v>
      </c>
      <c r="F27" s="161">
        <v>3401</v>
      </c>
      <c r="G27" s="162">
        <v>16.440000000000001</v>
      </c>
      <c r="H27" s="163">
        <v>11.8</v>
      </c>
      <c r="I27" s="161">
        <v>3645</v>
      </c>
      <c r="J27" s="162">
        <v>14.96</v>
      </c>
      <c r="K27" s="163">
        <v>10.5</v>
      </c>
    </row>
    <row r="28" spans="1:11" ht="15" customHeight="1">
      <c r="A28" s="562"/>
      <c r="B28" s="164" t="s">
        <v>182</v>
      </c>
      <c r="C28" s="169"/>
      <c r="D28" s="169"/>
      <c r="E28" s="169"/>
      <c r="F28" s="165">
        <v>236</v>
      </c>
      <c r="G28" s="166">
        <v>1.1399999999999999</v>
      </c>
      <c r="H28" s="167">
        <v>0.8</v>
      </c>
      <c r="I28" s="206">
        <v>236</v>
      </c>
      <c r="J28" s="166">
        <v>0.97</v>
      </c>
      <c r="K28" s="167">
        <v>0.7</v>
      </c>
    </row>
    <row r="29" spans="1:11" ht="15" customHeight="1">
      <c r="A29" s="563"/>
      <c r="B29" s="180" t="s">
        <v>183</v>
      </c>
      <c r="C29" s="165">
        <v>92</v>
      </c>
      <c r="D29" s="166">
        <v>2.5099999999999998</v>
      </c>
      <c r="E29" s="167">
        <v>1.6</v>
      </c>
      <c r="F29" s="165">
        <v>59</v>
      </c>
      <c r="G29" s="166">
        <v>0.28999999999999998</v>
      </c>
      <c r="H29" s="167">
        <v>0.2</v>
      </c>
      <c r="I29" s="206">
        <v>151</v>
      </c>
      <c r="J29" s="166">
        <v>0.62</v>
      </c>
      <c r="K29" s="167">
        <v>0.4</v>
      </c>
    </row>
    <row r="30" spans="1:11" ht="15.95" customHeight="1">
      <c r="A30" s="563"/>
      <c r="B30" s="180" t="s">
        <v>184</v>
      </c>
      <c r="C30" s="165">
        <v>26</v>
      </c>
      <c r="D30" s="166">
        <v>0.71</v>
      </c>
      <c r="E30" s="167">
        <v>0.5</v>
      </c>
      <c r="F30" s="165">
        <v>377</v>
      </c>
      <c r="G30" s="166">
        <v>1.82</v>
      </c>
      <c r="H30" s="167">
        <v>1.3</v>
      </c>
      <c r="I30" s="206">
        <v>403</v>
      </c>
      <c r="J30" s="166">
        <v>1.65</v>
      </c>
      <c r="K30" s="167">
        <v>1.2</v>
      </c>
    </row>
    <row r="31" spans="1:11" ht="15.2" customHeight="1">
      <c r="A31" s="563"/>
      <c r="B31" s="218" t="s">
        <v>185</v>
      </c>
      <c r="C31" s="183">
        <v>1</v>
      </c>
      <c r="D31" s="184">
        <v>0.03</v>
      </c>
      <c r="E31" s="185">
        <v>0</v>
      </c>
      <c r="F31" s="183">
        <v>447</v>
      </c>
      <c r="G31" s="184">
        <v>2.16</v>
      </c>
      <c r="H31" s="185">
        <v>1.6</v>
      </c>
      <c r="I31" s="224">
        <v>448</v>
      </c>
      <c r="J31" s="184">
        <v>1.84</v>
      </c>
      <c r="K31" s="185">
        <v>1.3</v>
      </c>
    </row>
    <row r="32" spans="1:11" ht="16.5" customHeight="1">
      <c r="A32" s="219" t="s">
        <v>133</v>
      </c>
      <c r="B32" s="220" t="s">
        <v>134</v>
      </c>
      <c r="C32" s="221">
        <v>85</v>
      </c>
      <c r="D32" s="222">
        <v>2.31</v>
      </c>
      <c r="E32" s="223">
        <v>1.5</v>
      </c>
      <c r="F32" s="221">
        <v>1201</v>
      </c>
      <c r="G32" s="222">
        <v>5.8</v>
      </c>
      <c r="H32" s="223">
        <v>4.2</v>
      </c>
      <c r="I32" s="221">
        <v>1286</v>
      </c>
      <c r="J32" s="222">
        <v>5.28</v>
      </c>
      <c r="K32" s="223">
        <v>3.7</v>
      </c>
    </row>
    <row r="33" spans="1:11" ht="28.5" customHeight="1">
      <c r="A33" s="192" t="s">
        <v>135</v>
      </c>
      <c r="B33" s="158" t="s">
        <v>136</v>
      </c>
      <c r="C33" s="161">
        <v>21</v>
      </c>
      <c r="D33" s="173">
        <v>0.56999999999999995</v>
      </c>
      <c r="E33" s="172">
        <v>0.4</v>
      </c>
      <c r="F33" s="161">
        <v>1328</v>
      </c>
      <c r="G33" s="173">
        <v>6.42</v>
      </c>
      <c r="H33" s="163">
        <v>4.5999999999999996</v>
      </c>
      <c r="I33" s="174">
        <v>1349</v>
      </c>
      <c r="J33" s="173">
        <v>5.54</v>
      </c>
      <c r="K33" s="172">
        <v>3.9</v>
      </c>
    </row>
    <row r="34" spans="1:11" ht="15.75" customHeight="1">
      <c r="A34" s="192" t="s">
        <v>137</v>
      </c>
      <c r="B34" s="160" t="s">
        <v>138</v>
      </c>
      <c r="C34" s="161">
        <v>250</v>
      </c>
      <c r="D34" s="173">
        <v>6.81</v>
      </c>
      <c r="E34" s="172">
        <v>4.4000000000000004</v>
      </c>
      <c r="F34" s="161">
        <v>1857</v>
      </c>
      <c r="G34" s="173">
        <v>8.9700000000000006</v>
      </c>
      <c r="H34" s="163">
        <v>6.4</v>
      </c>
      <c r="I34" s="174">
        <v>2107</v>
      </c>
      <c r="J34" s="173">
        <v>8.65</v>
      </c>
      <c r="K34" s="172">
        <v>6.1</v>
      </c>
    </row>
    <row r="35" spans="1:11" ht="15" customHeight="1">
      <c r="A35" s="562"/>
      <c r="B35" s="164" t="s">
        <v>139</v>
      </c>
      <c r="C35" s="165">
        <v>156</v>
      </c>
      <c r="D35" s="166">
        <v>4.25</v>
      </c>
      <c r="E35" s="167">
        <v>2.7</v>
      </c>
      <c r="F35" s="165">
        <v>1394</v>
      </c>
      <c r="G35" s="166">
        <v>6.74</v>
      </c>
      <c r="H35" s="167">
        <v>4.8</v>
      </c>
      <c r="I35" s="165">
        <v>1550</v>
      </c>
      <c r="J35" s="166">
        <v>6.36</v>
      </c>
      <c r="K35" s="167">
        <v>4.5</v>
      </c>
    </row>
    <row r="36" spans="1:11" ht="15" customHeight="1">
      <c r="A36" s="563"/>
      <c r="B36" s="164" t="s">
        <v>140</v>
      </c>
      <c r="C36" s="165">
        <v>147</v>
      </c>
      <c r="D36" s="166">
        <v>4</v>
      </c>
      <c r="E36" s="167">
        <v>2.6</v>
      </c>
      <c r="F36" s="165">
        <v>740</v>
      </c>
      <c r="G36" s="166">
        <v>3.58</v>
      </c>
      <c r="H36" s="167">
        <v>2.6</v>
      </c>
      <c r="I36" s="165">
        <v>887</v>
      </c>
      <c r="J36" s="166">
        <v>3.64</v>
      </c>
      <c r="K36" s="167">
        <v>2.6</v>
      </c>
    </row>
    <row r="37" spans="1:11" ht="15.6" customHeight="1">
      <c r="A37" s="564"/>
      <c r="B37" s="191" t="s">
        <v>141</v>
      </c>
      <c r="C37" s="169"/>
      <c r="D37" s="169"/>
      <c r="E37" s="169"/>
      <c r="F37" s="165">
        <v>217</v>
      </c>
      <c r="G37" s="166">
        <v>1.05</v>
      </c>
      <c r="H37" s="167">
        <v>0.8</v>
      </c>
      <c r="I37" s="165">
        <v>217</v>
      </c>
      <c r="J37" s="166">
        <v>0.89</v>
      </c>
      <c r="K37" s="167">
        <v>0.6</v>
      </c>
    </row>
    <row r="38" spans="1:11" ht="15.75" customHeight="1">
      <c r="A38" s="192" t="s">
        <v>142</v>
      </c>
      <c r="B38" s="160" t="s">
        <v>143</v>
      </c>
      <c r="C38" s="161">
        <v>128</v>
      </c>
      <c r="D38" s="173">
        <v>3.49</v>
      </c>
      <c r="E38" s="172">
        <v>2.2000000000000002</v>
      </c>
      <c r="F38" s="161">
        <v>2686</v>
      </c>
      <c r="G38" s="173">
        <v>12.98</v>
      </c>
      <c r="H38" s="163">
        <v>9.3000000000000007</v>
      </c>
      <c r="I38" s="174">
        <v>2814</v>
      </c>
      <c r="J38" s="173">
        <v>11.55</v>
      </c>
      <c r="K38" s="172">
        <v>8.1</v>
      </c>
    </row>
    <row r="39" spans="1:11" ht="15" customHeight="1">
      <c r="A39" s="562"/>
      <c r="B39" s="164" t="s">
        <v>144</v>
      </c>
      <c r="C39" s="165">
        <v>24</v>
      </c>
      <c r="D39" s="166">
        <v>0.65</v>
      </c>
      <c r="E39" s="167">
        <v>0.4</v>
      </c>
      <c r="F39" s="165">
        <v>573</v>
      </c>
      <c r="G39" s="166">
        <v>2.77</v>
      </c>
      <c r="H39" s="167">
        <v>2</v>
      </c>
      <c r="I39" s="165">
        <v>597</v>
      </c>
      <c r="J39" s="166">
        <v>2.4500000000000002</v>
      </c>
      <c r="K39" s="167">
        <v>1.7</v>
      </c>
    </row>
    <row r="40" spans="1:11" ht="15" customHeight="1">
      <c r="A40" s="563"/>
      <c r="B40" s="195" t="s">
        <v>145</v>
      </c>
      <c r="C40" s="165">
        <v>3</v>
      </c>
      <c r="D40" s="166">
        <v>0.08</v>
      </c>
      <c r="E40" s="167">
        <v>0.1</v>
      </c>
      <c r="F40" s="165">
        <v>183</v>
      </c>
      <c r="G40" s="166">
        <v>0.88</v>
      </c>
      <c r="H40" s="167">
        <v>0.6</v>
      </c>
      <c r="I40" s="165">
        <v>186</v>
      </c>
      <c r="J40" s="166">
        <v>0.76</v>
      </c>
      <c r="K40" s="167">
        <v>0.5</v>
      </c>
    </row>
    <row r="41" spans="1:11" ht="19.5" customHeight="1">
      <c r="A41" s="563"/>
      <c r="B41" s="164" t="s">
        <v>146</v>
      </c>
      <c r="C41" s="179"/>
      <c r="D41" s="179"/>
      <c r="E41" s="179"/>
      <c r="F41" s="165">
        <v>15</v>
      </c>
      <c r="G41" s="166">
        <v>7.0000000000000007E-2</v>
      </c>
      <c r="H41" s="167">
        <v>0.1</v>
      </c>
      <c r="I41" s="165">
        <v>15</v>
      </c>
      <c r="J41" s="166">
        <v>0.06</v>
      </c>
      <c r="K41" s="167">
        <v>0</v>
      </c>
    </row>
    <row r="42" spans="1:11" ht="15.95" customHeight="1">
      <c r="A42" s="564"/>
      <c r="B42" s="164" t="s">
        <v>147</v>
      </c>
      <c r="C42" s="165">
        <v>38</v>
      </c>
      <c r="D42" s="166">
        <v>1.03</v>
      </c>
      <c r="E42" s="167">
        <v>0.7</v>
      </c>
      <c r="F42" s="165">
        <v>826</v>
      </c>
      <c r="G42" s="166">
        <v>3.99</v>
      </c>
      <c r="H42" s="167">
        <v>2.9</v>
      </c>
      <c r="I42" s="165">
        <v>864</v>
      </c>
      <c r="J42" s="166">
        <v>3.55</v>
      </c>
      <c r="K42" s="167">
        <v>2.5</v>
      </c>
    </row>
    <row r="43" spans="1:11" ht="21.75" customHeight="1">
      <c r="A43" s="192" t="s">
        <v>148</v>
      </c>
      <c r="B43" s="160" t="s">
        <v>149</v>
      </c>
      <c r="C43" s="161">
        <v>310</v>
      </c>
      <c r="D43" s="162">
        <v>8.44</v>
      </c>
      <c r="E43" s="163">
        <v>5.4</v>
      </c>
      <c r="F43" s="179"/>
      <c r="G43" s="179"/>
      <c r="H43" s="179"/>
      <c r="I43" s="161">
        <v>310</v>
      </c>
      <c r="J43" s="162">
        <v>1.27</v>
      </c>
      <c r="K43" s="163">
        <v>0.9</v>
      </c>
    </row>
    <row r="44" spans="1:11" ht="26.25" customHeight="1">
      <c r="A44" s="562"/>
      <c r="B44" s="197" t="s">
        <v>150</v>
      </c>
      <c r="C44" s="165">
        <v>10</v>
      </c>
      <c r="D44" s="166">
        <v>0.27</v>
      </c>
      <c r="E44" s="167">
        <v>0.2</v>
      </c>
      <c r="F44" s="179"/>
      <c r="G44" s="179"/>
      <c r="H44" s="179"/>
      <c r="I44" s="165">
        <v>10</v>
      </c>
      <c r="J44" s="166">
        <v>0.04</v>
      </c>
      <c r="K44" s="167">
        <v>0</v>
      </c>
    </row>
    <row r="45" spans="1:11" ht="15" customHeight="1">
      <c r="A45" s="564"/>
      <c r="B45" s="180" t="s">
        <v>177</v>
      </c>
      <c r="C45" s="165">
        <v>22</v>
      </c>
      <c r="D45" s="166">
        <v>0.6</v>
      </c>
      <c r="E45" s="167">
        <v>0.4</v>
      </c>
      <c r="F45" s="169"/>
      <c r="G45" s="169"/>
      <c r="H45" s="169"/>
      <c r="I45" s="165">
        <v>22</v>
      </c>
      <c r="J45" s="166">
        <v>0.09</v>
      </c>
      <c r="K45" s="167">
        <v>0.1</v>
      </c>
    </row>
    <row r="46" spans="1:11" ht="18.75" customHeight="1">
      <c r="A46" s="192" t="s">
        <v>152</v>
      </c>
      <c r="B46" s="160" t="s">
        <v>153</v>
      </c>
      <c r="C46" s="161">
        <v>11</v>
      </c>
      <c r="D46" s="173">
        <v>0.3</v>
      </c>
      <c r="E46" s="172">
        <v>0.2</v>
      </c>
      <c r="F46" s="161">
        <v>2</v>
      </c>
      <c r="G46" s="173">
        <v>0.01</v>
      </c>
      <c r="H46" s="163">
        <v>0</v>
      </c>
      <c r="I46" s="174">
        <v>13</v>
      </c>
      <c r="J46" s="173">
        <v>0.05</v>
      </c>
      <c r="K46" s="172">
        <v>0</v>
      </c>
    </row>
    <row r="47" spans="1:11" ht="19.5" customHeight="1">
      <c r="A47" s="192" t="s">
        <v>154</v>
      </c>
      <c r="B47" s="160" t="s">
        <v>155</v>
      </c>
      <c r="C47" s="161">
        <v>235</v>
      </c>
      <c r="D47" s="162">
        <v>6.4</v>
      </c>
      <c r="E47" s="163">
        <v>4.0999999999999996</v>
      </c>
      <c r="F47" s="161">
        <v>384</v>
      </c>
      <c r="G47" s="162">
        <v>1.86</v>
      </c>
      <c r="H47" s="163">
        <v>1.3</v>
      </c>
      <c r="I47" s="161">
        <v>619</v>
      </c>
      <c r="J47" s="162">
        <v>2.54</v>
      </c>
      <c r="K47" s="163">
        <v>1.8</v>
      </c>
    </row>
    <row r="48" spans="1:11" ht="15.95" customHeight="1">
      <c r="A48" s="192" t="s">
        <v>156</v>
      </c>
      <c r="B48" s="160" t="s">
        <v>157</v>
      </c>
      <c r="C48" s="161">
        <v>605</v>
      </c>
      <c r="D48" s="162">
        <v>16.48</v>
      </c>
      <c r="E48" s="163">
        <v>10.5</v>
      </c>
      <c r="F48" s="161">
        <v>1605</v>
      </c>
      <c r="G48" s="162">
        <v>7.76</v>
      </c>
      <c r="H48" s="163">
        <v>5.6</v>
      </c>
      <c r="I48" s="161">
        <v>2210</v>
      </c>
      <c r="J48" s="162">
        <v>9.07</v>
      </c>
      <c r="K48" s="163">
        <v>6.4</v>
      </c>
    </row>
    <row r="49" spans="1:11" ht="18.75" customHeight="1">
      <c r="A49" s="562"/>
      <c r="B49" s="164" t="s">
        <v>158</v>
      </c>
      <c r="C49" s="165">
        <v>107</v>
      </c>
      <c r="D49" s="166">
        <v>2.91</v>
      </c>
      <c r="E49" s="167">
        <v>1.9</v>
      </c>
      <c r="F49" s="165">
        <v>426</v>
      </c>
      <c r="G49" s="166">
        <v>2.06</v>
      </c>
      <c r="H49" s="167">
        <v>1.5</v>
      </c>
      <c r="I49" s="165">
        <v>533</v>
      </c>
      <c r="J49" s="166">
        <v>2.19</v>
      </c>
      <c r="K49" s="167">
        <v>1.5</v>
      </c>
    </row>
    <row r="50" spans="1:11" ht="14.25" customHeight="1">
      <c r="A50" s="563"/>
      <c r="B50" s="203" t="s">
        <v>178</v>
      </c>
      <c r="C50" s="199">
        <v>3</v>
      </c>
      <c r="D50" s="200">
        <v>0.08</v>
      </c>
      <c r="E50" s="201">
        <v>0.1</v>
      </c>
      <c r="F50" s="199">
        <v>12</v>
      </c>
      <c r="G50" s="200">
        <v>0.06</v>
      </c>
      <c r="H50" s="201">
        <v>0</v>
      </c>
      <c r="I50" s="199">
        <v>15</v>
      </c>
      <c r="J50" s="200">
        <v>0.06</v>
      </c>
      <c r="K50" s="201">
        <v>0</v>
      </c>
    </row>
    <row r="51" spans="1:11" ht="21" customHeight="1">
      <c r="A51" s="563"/>
      <c r="B51" s="168" t="s">
        <v>160</v>
      </c>
      <c r="C51" s="165">
        <v>10</v>
      </c>
      <c r="D51" s="166">
        <v>0.27</v>
      </c>
      <c r="E51" s="167">
        <v>0.2</v>
      </c>
      <c r="F51" s="165">
        <v>107</v>
      </c>
      <c r="G51" s="166">
        <v>0.52</v>
      </c>
      <c r="H51" s="167">
        <v>0.4</v>
      </c>
      <c r="I51" s="165">
        <v>117</v>
      </c>
      <c r="J51" s="166">
        <v>0.48</v>
      </c>
      <c r="K51" s="167">
        <v>0.3</v>
      </c>
    </row>
    <row r="52" spans="1:11" ht="14.25" customHeight="1">
      <c r="A52" s="563"/>
      <c r="B52" s="203" t="s">
        <v>165</v>
      </c>
      <c r="C52" s="169"/>
      <c r="D52" s="169"/>
      <c r="E52" s="169"/>
      <c r="F52" s="199">
        <v>37</v>
      </c>
      <c r="G52" s="200">
        <v>0.18</v>
      </c>
      <c r="H52" s="201">
        <v>0.1</v>
      </c>
      <c r="I52" s="199">
        <v>37</v>
      </c>
      <c r="J52" s="200">
        <v>0.15</v>
      </c>
      <c r="K52" s="201">
        <v>0.1</v>
      </c>
    </row>
    <row r="53" spans="1:11" ht="17.45" customHeight="1">
      <c r="A53" s="563"/>
      <c r="B53" s="180" t="s">
        <v>162</v>
      </c>
      <c r="C53" s="165">
        <v>105</v>
      </c>
      <c r="D53" s="166">
        <v>2.86</v>
      </c>
      <c r="E53" s="167">
        <v>1.8</v>
      </c>
      <c r="F53" s="165">
        <v>411</v>
      </c>
      <c r="G53" s="166">
        <v>1.99</v>
      </c>
      <c r="H53" s="167">
        <v>1.4</v>
      </c>
      <c r="I53" s="165">
        <v>516</v>
      </c>
      <c r="J53" s="166">
        <v>2.12</v>
      </c>
      <c r="K53" s="167">
        <v>1.5</v>
      </c>
    </row>
    <row r="54" spans="1:11" ht="14.25" customHeight="1">
      <c r="A54" s="563"/>
      <c r="B54" s="203" t="s">
        <v>179</v>
      </c>
      <c r="C54" s="199">
        <v>92</v>
      </c>
      <c r="D54" s="200">
        <v>2.5099999999999998</v>
      </c>
      <c r="E54" s="201">
        <v>1.6</v>
      </c>
      <c r="F54" s="199">
        <v>247</v>
      </c>
      <c r="G54" s="200">
        <v>1.19</v>
      </c>
      <c r="H54" s="201">
        <v>0.9</v>
      </c>
      <c r="I54" s="199">
        <v>339</v>
      </c>
      <c r="J54" s="200">
        <v>1.39</v>
      </c>
      <c r="K54" s="201">
        <v>1</v>
      </c>
    </row>
    <row r="55" spans="1:11" ht="18" customHeight="1">
      <c r="A55" s="563"/>
      <c r="B55" s="180" t="s">
        <v>164</v>
      </c>
      <c r="C55" s="165">
        <v>23</v>
      </c>
      <c r="D55" s="166">
        <v>0.63</v>
      </c>
      <c r="E55" s="167">
        <v>0.4</v>
      </c>
      <c r="F55" s="165">
        <v>461</v>
      </c>
      <c r="G55" s="166">
        <v>2.23</v>
      </c>
      <c r="H55" s="167">
        <v>1.6</v>
      </c>
      <c r="I55" s="165">
        <v>484</v>
      </c>
      <c r="J55" s="166">
        <v>1.99</v>
      </c>
      <c r="K55" s="167">
        <v>1.4</v>
      </c>
    </row>
    <row r="56" spans="1:11" ht="14.25" customHeight="1">
      <c r="A56" s="563"/>
      <c r="B56" s="203" t="s">
        <v>165</v>
      </c>
      <c r="C56" s="199">
        <v>14</v>
      </c>
      <c r="D56" s="200">
        <v>0.38</v>
      </c>
      <c r="E56" s="201">
        <v>0.2</v>
      </c>
      <c r="F56" s="199">
        <v>420</v>
      </c>
      <c r="G56" s="200">
        <v>2.0299999999999998</v>
      </c>
      <c r="H56" s="201">
        <v>1.5</v>
      </c>
      <c r="I56" s="199">
        <v>434</v>
      </c>
      <c r="J56" s="200">
        <v>1.78</v>
      </c>
      <c r="K56" s="201">
        <v>1.3</v>
      </c>
    </row>
    <row r="57" spans="1:11" ht="16.7" customHeight="1">
      <c r="A57" s="564"/>
      <c r="B57" s="195" t="s">
        <v>166</v>
      </c>
      <c r="C57" s="165">
        <v>46</v>
      </c>
      <c r="D57" s="166">
        <v>1.25</v>
      </c>
      <c r="E57" s="167">
        <v>0.8</v>
      </c>
      <c r="F57" s="165">
        <v>52</v>
      </c>
      <c r="G57" s="166">
        <v>0.25</v>
      </c>
      <c r="H57" s="167">
        <v>0.2</v>
      </c>
      <c r="I57" s="165">
        <v>98</v>
      </c>
      <c r="J57" s="166">
        <v>0.4</v>
      </c>
      <c r="K57" s="167">
        <v>0.3</v>
      </c>
    </row>
    <row r="58" spans="1:11" ht="15.75" customHeight="1">
      <c r="A58" s="584" t="s">
        <v>171</v>
      </c>
      <c r="B58" s="585"/>
      <c r="C58" s="161">
        <v>5747</v>
      </c>
      <c r="D58" s="166">
        <v>156.51</v>
      </c>
      <c r="E58" s="169"/>
      <c r="F58" s="161">
        <v>28818</v>
      </c>
      <c r="G58" s="166">
        <v>139.28</v>
      </c>
      <c r="H58" s="169"/>
      <c r="I58" s="161">
        <v>34565</v>
      </c>
      <c r="J58" s="166">
        <v>141.87</v>
      </c>
      <c r="K58" s="169"/>
    </row>
  </sheetData>
  <mergeCells count="17">
    <mergeCell ref="A39:A42"/>
    <mergeCell ref="A44:A45"/>
    <mergeCell ref="A49:A57"/>
    <mergeCell ref="A58:B58"/>
    <mergeCell ref="A6:A7"/>
    <mergeCell ref="A11:A12"/>
    <mergeCell ref="A19:A21"/>
    <mergeCell ref="A23:A26"/>
    <mergeCell ref="A28:A31"/>
    <mergeCell ref="A35:A37"/>
    <mergeCell ref="A1:L1"/>
    <mergeCell ref="A2:L2"/>
    <mergeCell ref="A3:A4"/>
    <mergeCell ref="B3:B4"/>
    <mergeCell ref="C3:E3"/>
    <mergeCell ref="F3:H3"/>
    <mergeCell ref="I3:K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topLeftCell="A19" workbookViewId="0">
      <selection activeCell="B20" sqref="B20"/>
    </sheetView>
  </sheetViews>
  <sheetFormatPr defaultRowHeight="12.75"/>
  <cols>
    <col min="1" max="1" width="5.85546875" style="154" customWidth="1"/>
    <col min="2" max="2" width="54.85546875" style="154" customWidth="1"/>
    <col min="3" max="3" width="11" style="154" customWidth="1"/>
    <col min="4" max="4" width="12.140625" style="154" customWidth="1"/>
    <col min="5" max="5" width="9.5703125" style="154" customWidth="1"/>
    <col min="6" max="6" width="11" style="154" customWidth="1"/>
    <col min="7" max="7" width="11.28515625" style="154" customWidth="1"/>
    <col min="8" max="8" width="9.5703125" style="154" customWidth="1"/>
    <col min="9" max="9" width="10.140625" style="154" customWidth="1"/>
    <col min="10" max="10" width="11.42578125" style="154" customWidth="1"/>
    <col min="11" max="11" width="9" style="154" customWidth="1"/>
    <col min="12" max="12" width="2.42578125" style="154" customWidth="1"/>
    <col min="13" max="16384" width="9.140625" style="154"/>
  </cols>
  <sheetData>
    <row r="1" spans="1:12" ht="30" customHeight="1">
      <c r="A1" s="602" t="s">
        <v>272</v>
      </c>
      <c r="B1" s="602"/>
      <c r="C1" s="602"/>
      <c r="D1" s="602"/>
      <c r="E1" s="602"/>
      <c r="F1" s="602"/>
      <c r="G1" s="602"/>
      <c r="H1" s="602"/>
      <c r="I1" s="602"/>
      <c r="J1" s="602"/>
      <c r="K1" s="602"/>
      <c r="L1" s="602"/>
    </row>
    <row r="2" spans="1:12" ht="13.7" customHeight="1">
      <c r="A2" s="562" t="s">
        <v>91</v>
      </c>
      <c r="B2" s="566" t="s">
        <v>92</v>
      </c>
      <c r="C2" s="568" t="s">
        <v>93</v>
      </c>
      <c r="D2" s="569"/>
      <c r="E2" s="570"/>
      <c r="F2" s="571" t="s">
        <v>94</v>
      </c>
      <c r="G2" s="572"/>
      <c r="H2" s="573"/>
      <c r="I2" s="574" t="s">
        <v>95</v>
      </c>
      <c r="J2" s="575"/>
      <c r="K2" s="576"/>
    </row>
    <row r="3" spans="1:12" ht="25.5" customHeight="1">
      <c r="A3" s="564"/>
      <c r="B3" s="567"/>
      <c r="C3" s="266" t="s">
        <v>96</v>
      </c>
      <c r="D3" s="156" t="s">
        <v>97</v>
      </c>
      <c r="E3" s="157" t="s">
        <v>98</v>
      </c>
      <c r="F3" s="266" t="s">
        <v>96</v>
      </c>
      <c r="G3" s="158" t="s">
        <v>97</v>
      </c>
      <c r="H3" s="157" t="s">
        <v>98</v>
      </c>
      <c r="I3" s="266" t="s">
        <v>96</v>
      </c>
      <c r="J3" s="158" t="s">
        <v>97</v>
      </c>
      <c r="K3" s="157" t="s">
        <v>98</v>
      </c>
    </row>
    <row r="4" spans="1:12" ht="17.45" customHeight="1">
      <c r="A4" s="231" t="s">
        <v>99</v>
      </c>
      <c r="B4" s="267" t="s">
        <v>100</v>
      </c>
      <c r="C4" s="268">
        <v>565</v>
      </c>
      <c r="D4" s="269">
        <v>15.41</v>
      </c>
      <c r="E4" s="270">
        <v>9.9</v>
      </c>
      <c r="F4" s="268">
        <v>544</v>
      </c>
      <c r="G4" s="269">
        <v>2.59</v>
      </c>
      <c r="H4" s="270">
        <v>1.9</v>
      </c>
      <c r="I4" s="268">
        <v>1109</v>
      </c>
      <c r="J4" s="269">
        <v>4.5</v>
      </c>
      <c r="K4" s="270">
        <v>3.3</v>
      </c>
    </row>
    <row r="5" spans="1:12" ht="16.7" customHeight="1">
      <c r="A5" s="577"/>
      <c r="B5" s="164" t="s">
        <v>101</v>
      </c>
      <c r="C5" s="271">
        <v>484</v>
      </c>
      <c r="D5" s="166">
        <v>13.2</v>
      </c>
      <c r="E5" s="167">
        <v>8.5</v>
      </c>
      <c r="F5" s="271">
        <v>382</v>
      </c>
      <c r="G5" s="166">
        <v>1.82</v>
      </c>
      <c r="H5" s="167">
        <v>1.4</v>
      </c>
      <c r="I5" s="271">
        <v>866</v>
      </c>
      <c r="J5" s="166">
        <v>3.51</v>
      </c>
      <c r="K5" s="167">
        <v>2.6</v>
      </c>
    </row>
    <row r="6" spans="1:12" ht="18.2" customHeight="1">
      <c r="A6" s="578"/>
      <c r="B6" s="168" t="s">
        <v>102</v>
      </c>
      <c r="C6" s="239"/>
      <c r="D6" s="169"/>
      <c r="E6" s="169"/>
      <c r="F6" s="239"/>
      <c r="G6" s="169"/>
      <c r="H6" s="169"/>
      <c r="I6" s="239"/>
      <c r="J6" s="169"/>
      <c r="K6" s="169"/>
    </row>
    <row r="7" spans="1:12" ht="17.45" customHeight="1">
      <c r="A7" s="231" t="s">
        <v>103</v>
      </c>
      <c r="B7" s="267" t="s">
        <v>104</v>
      </c>
      <c r="C7" s="268">
        <v>9</v>
      </c>
      <c r="D7" s="269">
        <v>0.25</v>
      </c>
      <c r="E7" s="270">
        <v>0.2</v>
      </c>
      <c r="F7" s="268">
        <v>781</v>
      </c>
      <c r="G7" s="269">
        <v>3.72</v>
      </c>
      <c r="H7" s="270">
        <v>2.8</v>
      </c>
      <c r="I7" s="268">
        <v>790</v>
      </c>
      <c r="J7" s="269">
        <v>3.21</v>
      </c>
      <c r="K7" s="270">
        <v>2.2999999999999998</v>
      </c>
    </row>
    <row r="8" spans="1:12" ht="15" customHeight="1">
      <c r="A8" s="169"/>
      <c r="B8" s="164" t="s">
        <v>105</v>
      </c>
      <c r="C8" s="239"/>
      <c r="D8" s="169"/>
      <c r="E8" s="169"/>
      <c r="F8" s="271">
        <v>380</v>
      </c>
      <c r="G8" s="166">
        <v>1.81</v>
      </c>
      <c r="H8" s="170">
        <v>1.4</v>
      </c>
      <c r="I8" s="271">
        <v>380</v>
      </c>
      <c r="J8" s="166">
        <v>1.54</v>
      </c>
      <c r="K8" s="167">
        <v>1.1000000000000001</v>
      </c>
    </row>
    <row r="9" spans="1:12" ht="19.5" customHeight="1">
      <c r="A9" s="272" t="s">
        <v>106</v>
      </c>
      <c r="B9" s="267" t="s">
        <v>107</v>
      </c>
      <c r="C9" s="268">
        <v>4</v>
      </c>
      <c r="D9" s="269">
        <v>0.11</v>
      </c>
      <c r="E9" s="270">
        <v>0.1</v>
      </c>
      <c r="F9" s="268">
        <v>145</v>
      </c>
      <c r="G9" s="269">
        <v>0.69</v>
      </c>
      <c r="H9" s="270">
        <v>0.5</v>
      </c>
      <c r="I9" s="268">
        <v>149</v>
      </c>
      <c r="J9" s="269">
        <v>0.6</v>
      </c>
      <c r="K9" s="270">
        <v>0.4</v>
      </c>
    </row>
    <row r="10" spans="1:12" ht="28.5" customHeight="1">
      <c r="A10" s="273" t="s">
        <v>108</v>
      </c>
      <c r="B10" s="240" t="s">
        <v>109</v>
      </c>
      <c r="C10" s="268">
        <v>7</v>
      </c>
      <c r="D10" s="269">
        <v>0.19</v>
      </c>
      <c r="E10" s="235">
        <v>0.1</v>
      </c>
      <c r="F10" s="268">
        <v>1288</v>
      </c>
      <c r="G10" s="234">
        <v>6.14</v>
      </c>
      <c r="H10" s="270">
        <v>4.5999999999999996</v>
      </c>
      <c r="I10" s="274">
        <v>1295</v>
      </c>
      <c r="J10" s="234">
        <v>5.26</v>
      </c>
      <c r="K10" s="235">
        <v>3.9</v>
      </c>
    </row>
    <row r="11" spans="1:12" ht="15" customHeight="1">
      <c r="A11" s="245"/>
      <c r="B11" s="164" t="s">
        <v>110</v>
      </c>
      <c r="C11" s="271">
        <v>6</v>
      </c>
      <c r="D11" s="166">
        <v>0.16</v>
      </c>
      <c r="E11" s="167">
        <v>0.1</v>
      </c>
      <c r="F11" s="271">
        <v>1259</v>
      </c>
      <c r="G11" s="166">
        <v>6</v>
      </c>
      <c r="H11" s="167">
        <v>4.5</v>
      </c>
      <c r="I11" s="271">
        <v>1265</v>
      </c>
      <c r="J11" s="166">
        <v>5.13</v>
      </c>
      <c r="K11" s="167">
        <v>3.8</v>
      </c>
    </row>
    <row r="12" spans="1:12" ht="15.75" customHeight="1">
      <c r="A12" s="275" t="s">
        <v>111</v>
      </c>
      <c r="B12" s="267" t="s">
        <v>112</v>
      </c>
      <c r="C12" s="239"/>
      <c r="D12" s="239"/>
      <c r="E12" s="239"/>
      <c r="F12" s="239"/>
      <c r="G12" s="239"/>
      <c r="H12" s="239"/>
      <c r="I12" s="239"/>
      <c r="J12" s="239"/>
      <c r="K12" s="239"/>
    </row>
    <row r="13" spans="1:12" ht="15.95" customHeight="1">
      <c r="A13" s="276" t="s">
        <v>113</v>
      </c>
      <c r="B13" s="267" t="s">
        <v>114</v>
      </c>
      <c r="C13" s="268">
        <v>11</v>
      </c>
      <c r="D13" s="234">
        <v>0.3</v>
      </c>
      <c r="E13" s="235">
        <v>0.2</v>
      </c>
      <c r="F13" s="268">
        <v>1469</v>
      </c>
      <c r="G13" s="234">
        <v>7</v>
      </c>
      <c r="H13" s="270">
        <v>5.3</v>
      </c>
      <c r="I13" s="274">
        <v>1480</v>
      </c>
      <c r="J13" s="234">
        <v>6.01</v>
      </c>
      <c r="K13" s="235">
        <v>4.4000000000000004</v>
      </c>
    </row>
    <row r="14" spans="1:12" ht="15" customHeight="1">
      <c r="A14" s="169"/>
      <c r="B14" s="164" t="s">
        <v>115</v>
      </c>
      <c r="C14" s="239"/>
      <c r="D14" s="169"/>
      <c r="E14" s="169"/>
      <c r="F14" s="271">
        <v>62</v>
      </c>
      <c r="G14" s="166">
        <v>0.3</v>
      </c>
      <c r="H14" s="167">
        <v>0.2</v>
      </c>
      <c r="I14" s="271">
        <v>62</v>
      </c>
      <c r="J14" s="166">
        <v>0.25</v>
      </c>
      <c r="K14" s="167">
        <v>0.2</v>
      </c>
    </row>
    <row r="15" spans="1:12" ht="17.45" customHeight="1">
      <c r="A15" s="276" t="s">
        <v>116</v>
      </c>
      <c r="B15" s="267" t="s">
        <v>117</v>
      </c>
      <c r="C15" s="268">
        <v>17</v>
      </c>
      <c r="D15" s="234">
        <v>0.46</v>
      </c>
      <c r="E15" s="235">
        <v>0.3</v>
      </c>
      <c r="F15" s="268">
        <v>1022</v>
      </c>
      <c r="G15" s="234">
        <v>4.87</v>
      </c>
      <c r="H15" s="270">
        <v>3.7</v>
      </c>
      <c r="I15" s="274">
        <v>1039</v>
      </c>
      <c r="J15" s="234">
        <v>4.22</v>
      </c>
      <c r="K15" s="235">
        <v>3.1</v>
      </c>
    </row>
    <row r="16" spans="1:12" ht="17.45" customHeight="1">
      <c r="A16" s="277" t="s">
        <v>118</v>
      </c>
      <c r="B16" s="267" t="s">
        <v>119</v>
      </c>
      <c r="C16" s="268">
        <v>7</v>
      </c>
      <c r="D16" s="234">
        <v>0.19</v>
      </c>
      <c r="E16" s="235">
        <v>0.1</v>
      </c>
      <c r="F16" s="268">
        <v>816</v>
      </c>
      <c r="G16" s="234">
        <v>3.89</v>
      </c>
      <c r="H16" s="270">
        <v>2.9</v>
      </c>
      <c r="I16" s="274">
        <v>823</v>
      </c>
      <c r="J16" s="234">
        <v>3.34</v>
      </c>
      <c r="K16" s="235">
        <v>2.4</v>
      </c>
    </row>
    <row r="17" spans="1:11" ht="15.75" customHeight="1">
      <c r="A17" s="276" t="s">
        <v>120</v>
      </c>
      <c r="B17" s="267" t="s">
        <v>121</v>
      </c>
      <c r="C17" s="268">
        <v>20</v>
      </c>
      <c r="D17" s="269">
        <v>0.55000000000000004</v>
      </c>
      <c r="E17" s="270">
        <v>0.4</v>
      </c>
      <c r="F17" s="268">
        <v>6744</v>
      </c>
      <c r="G17" s="269">
        <v>32.15</v>
      </c>
      <c r="H17" s="270">
        <v>24.1</v>
      </c>
      <c r="I17" s="268">
        <v>6764</v>
      </c>
      <c r="J17" s="269">
        <v>27.45</v>
      </c>
      <c r="K17" s="270">
        <v>20.100000000000001</v>
      </c>
    </row>
    <row r="18" spans="1:11" ht="15" customHeight="1">
      <c r="A18" s="562"/>
      <c r="B18" s="164" t="s">
        <v>122</v>
      </c>
      <c r="C18" s="271">
        <v>6</v>
      </c>
      <c r="D18" s="166">
        <v>0.16</v>
      </c>
      <c r="E18" s="167">
        <v>0.1</v>
      </c>
      <c r="F18" s="271">
        <v>1</v>
      </c>
      <c r="G18" s="166">
        <v>0</v>
      </c>
      <c r="H18" s="167">
        <v>0</v>
      </c>
      <c r="I18" s="271">
        <v>7</v>
      </c>
      <c r="J18" s="166">
        <v>0.03</v>
      </c>
      <c r="K18" s="167">
        <v>0</v>
      </c>
    </row>
    <row r="19" spans="1:11" ht="15" customHeight="1">
      <c r="A19" s="563"/>
      <c r="B19" s="180" t="s">
        <v>123</v>
      </c>
      <c r="C19" s="239"/>
      <c r="D19" s="169"/>
      <c r="E19" s="169"/>
      <c r="F19" s="271">
        <v>1170</v>
      </c>
      <c r="G19" s="166">
        <v>5.58</v>
      </c>
      <c r="H19" s="167">
        <v>4.2</v>
      </c>
      <c r="I19" s="271">
        <v>1170</v>
      </c>
      <c r="J19" s="166">
        <v>4.75</v>
      </c>
      <c r="K19" s="167">
        <v>3.5</v>
      </c>
    </row>
    <row r="20" spans="1:11" ht="15" customHeight="1">
      <c r="A20" s="564"/>
      <c r="B20" s="180" t="s">
        <v>124</v>
      </c>
      <c r="C20" s="239"/>
      <c r="D20" s="169"/>
      <c r="E20" s="169"/>
      <c r="F20" s="271">
        <v>1357</v>
      </c>
      <c r="G20" s="166">
        <v>6.47</v>
      </c>
      <c r="H20" s="167">
        <v>4.9000000000000004</v>
      </c>
      <c r="I20" s="271">
        <v>1357</v>
      </c>
      <c r="J20" s="166">
        <v>5.51</v>
      </c>
      <c r="K20" s="167">
        <v>4</v>
      </c>
    </row>
    <row r="21" spans="1:11" ht="15.75" customHeight="1">
      <c r="A21" s="275" t="s">
        <v>125</v>
      </c>
      <c r="B21" s="267" t="s">
        <v>126</v>
      </c>
      <c r="C21" s="268">
        <v>3276</v>
      </c>
      <c r="D21" s="269">
        <v>89.37</v>
      </c>
      <c r="E21" s="270">
        <v>57.7</v>
      </c>
      <c r="F21" s="268">
        <v>3436</v>
      </c>
      <c r="G21" s="269">
        <v>16.38</v>
      </c>
      <c r="H21" s="270">
        <v>12.3</v>
      </c>
      <c r="I21" s="268">
        <v>6712</v>
      </c>
      <c r="J21" s="269">
        <v>27.24</v>
      </c>
      <c r="K21" s="270">
        <v>20</v>
      </c>
    </row>
    <row r="22" spans="1:11" ht="15.2" customHeight="1">
      <c r="A22" s="562"/>
      <c r="B22" s="164" t="s">
        <v>127</v>
      </c>
      <c r="C22" s="271">
        <v>201</v>
      </c>
      <c r="D22" s="166">
        <v>5.48</v>
      </c>
      <c r="E22" s="167">
        <v>3.5</v>
      </c>
      <c r="F22" s="271">
        <v>21</v>
      </c>
      <c r="G22" s="166">
        <v>0.1</v>
      </c>
      <c r="H22" s="170">
        <v>0.1</v>
      </c>
      <c r="I22" s="271">
        <v>222</v>
      </c>
      <c r="J22" s="166">
        <v>0.9</v>
      </c>
      <c r="K22" s="167">
        <v>0.7</v>
      </c>
    </row>
    <row r="23" spans="1:11" ht="15.2" customHeight="1">
      <c r="A23" s="563"/>
      <c r="B23" s="180" t="s">
        <v>128</v>
      </c>
      <c r="C23" s="271">
        <v>1612</v>
      </c>
      <c r="D23" s="166">
        <v>43.98</v>
      </c>
      <c r="E23" s="167">
        <v>28.4</v>
      </c>
      <c r="F23" s="271">
        <v>1943</v>
      </c>
      <c r="G23" s="166">
        <v>9.26</v>
      </c>
      <c r="H23" s="170">
        <v>7</v>
      </c>
      <c r="I23" s="271">
        <v>3555</v>
      </c>
      <c r="J23" s="166">
        <v>14.43</v>
      </c>
      <c r="K23" s="167">
        <v>10.6</v>
      </c>
    </row>
    <row r="24" spans="1:11" ht="16.7" customHeight="1">
      <c r="A24" s="563"/>
      <c r="B24" s="180" t="s">
        <v>129</v>
      </c>
      <c r="C24" s="239"/>
      <c r="D24" s="169"/>
      <c r="E24" s="169"/>
      <c r="F24" s="271">
        <v>597</v>
      </c>
      <c r="G24" s="166">
        <v>2.85</v>
      </c>
      <c r="H24" s="170">
        <v>2.1</v>
      </c>
      <c r="I24" s="271">
        <v>597</v>
      </c>
      <c r="J24" s="166">
        <v>2.42</v>
      </c>
      <c r="K24" s="167">
        <v>1.8</v>
      </c>
    </row>
    <row r="25" spans="1:11" ht="15" customHeight="1">
      <c r="A25" s="564"/>
      <c r="B25" s="180" t="s">
        <v>130</v>
      </c>
      <c r="C25" s="271">
        <v>29</v>
      </c>
      <c r="D25" s="166">
        <v>0.79</v>
      </c>
      <c r="E25" s="167">
        <v>0.5</v>
      </c>
      <c r="F25" s="271">
        <v>35</v>
      </c>
      <c r="G25" s="166">
        <v>0.17</v>
      </c>
      <c r="H25" s="170">
        <v>0.1</v>
      </c>
      <c r="I25" s="271">
        <v>64</v>
      </c>
      <c r="J25" s="166">
        <v>0.26</v>
      </c>
      <c r="K25" s="167">
        <v>0.2</v>
      </c>
    </row>
    <row r="26" spans="1:11" ht="15.75" customHeight="1">
      <c r="A26" s="276" t="s">
        <v>131</v>
      </c>
      <c r="B26" s="267" t="s">
        <v>132</v>
      </c>
      <c r="C26" s="268">
        <v>326</v>
      </c>
      <c r="D26" s="269">
        <v>8.89</v>
      </c>
      <c r="E26" s="270">
        <v>5.7</v>
      </c>
      <c r="F26" s="268">
        <v>3497</v>
      </c>
      <c r="G26" s="269">
        <v>16.670000000000002</v>
      </c>
      <c r="H26" s="270">
        <v>12.5</v>
      </c>
      <c r="I26" s="268">
        <v>3823</v>
      </c>
      <c r="J26" s="269">
        <v>15.52</v>
      </c>
      <c r="K26" s="270">
        <v>11.4</v>
      </c>
    </row>
    <row r="27" spans="1:11" ht="15" customHeight="1">
      <c r="A27" s="562"/>
      <c r="B27" s="164" t="s">
        <v>182</v>
      </c>
      <c r="C27" s="239"/>
      <c r="D27" s="169"/>
      <c r="E27" s="169"/>
      <c r="F27" s="271">
        <v>237</v>
      </c>
      <c r="G27" s="166">
        <v>1.1299999999999999</v>
      </c>
      <c r="H27" s="167">
        <v>0.8</v>
      </c>
      <c r="I27" s="278">
        <v>237</v>
      </c>
      <c r="J27" s="166">
        <v>0.96</v>
      </c>
      <c r="K27" s="167">
        <v>0.7</v>
      </c>
    </row>
    <row r="28" spans="1:11" ht="15" customHeight="1">
      <c r="A28" s="563"/>
      <c r="B28" s="180" t="s">
        <v>183</v>
      </c>
      <c r="C28" s="271">
        <v>71</v>
      </c>
      <c r="D28" s="166">
        <v>1.94</v>
      </c>
      <c r="E28" s="167">
        <v>1.3</v>
      </c>
      <c r="F28" s="271">
        <v>51</v>
      </c>
      <c r="G28" s="166">
        <v>0.24</v>
      </c>
      <c r="H28" s="167">
        <v>0.2</v>
      </c>
      <c r="I28" s="278">
        <v>122</v>
      </c>
      <c r="J28" s="166">
        <v>0.5</v>
      </c>
      <c r="K28" s="167">
        <v>0.4</v>
      </c>
    </row>
    <row r="29" spans="1:11" ht="15.95" customHeight="1">
      <c r="A29" s="563"/>
      <c r="B29" s="180" t="s">
        <v>184</v>
      </c>
      <c r="C29" s="271">
        <v>33</v>
      </c>
      <c r="D29" s="166">
        <v>0.9</v>
      </c>
      <c r="E29" s="167">
        <v>0.6</v>
      </c>
      <c r="F29" s="271">
        <v>390</v>
      </c>
      <c r="G29" s="166">
        <v>1.86</v>
      </c>
      <c r="H29" s="167">
        <v>1.4</v>
      </c>
      <c r="I29" s="278">
        <v>423</v>
      </c>
      <c r="J29" s="166">
        <v>1.72</v>
      </c>
      <c r="K29" s="167">
        <v>1.3</v>
      </c>
    </row>
    <row r="30" spans="1:11" ht="15.2" customHeight="1">
      <c r="A30" s="564"/>
      <c r="B30" s="180" t="s">
        <v>185</v>
      </c>
      <c r="C30" s="271">
        <v>1</v>
      </c>
      <c r="D30" s="166">
        <v>0.03</v>
      </c>
      <c r="E30" s="167">
        <v>0</v>
      </c>
      <c r="F30" s="271">
        <v>356</v>
      </c>
      <c r="G30" s="166">
        <v>1.7</v>
      </c>
      <c r="H30" s="167">
        <v>1.3</v>
      </c>
      <c r="I30" s="278">
        <v>357</v>
      </c>
      <c r="J30" s="166">
        <v>1.45</v>
      </c>
      <c r="K30" s="167">
        <v>1.1000000000000001</v>
      </c>
    </row>
    <row r="31" spans="1:11" ht="15.95" customHeight="1">
      <c r="A31" s="273" t="s">
        <v>133</v>
      </c>
      <c r="B31" s="279" t="s">
        <v>134</v>
      </c>
      <c r="C31" s="280">
        <v>87</v>
      </c>
      <c r="D31" s="281">
        <v>2.37</v>
      </c>
      <c r="E31" s="282">
        <v>1.5</v>
      </c>
      <c r="F31" s="280">
        <v>1212</v>
      </c>
      <c r="G31" s="281">
        <v>5.78</v>
      </c>
      <c r="H31" s="282">
        <v>4.3</v>
      </c>
      <c r="I31" s="280">
        <v>1299</v>
      </c>
      <c r="J31" s="281">
        <v>5.27</v>
      </c>
      <c r="K31" s="282">
        <v>3.9</v>
      </c>
    </row>
    <row r="32" spans="1:11" ht="28.5" customHeight="1">
      <c r="A32" s="283" t="s">
        <v>135</v>
      </c>
      <c r="B32" s="284" t="s">
        <v>136</v>
      </c>
      <c r="C32" s="285">
        <v>19</v>
      </c>
      <c r="D32" s="286">
        <v>0.52</v>
      </c>
      <c r="E32" s="248">
        <v>0.3</v>
      </c>
      <c r="F32" s="285">
        <v>1203</v>
      </c>
      <c r="G32" s="286">
        <v>5.74</v>
      </c>
      <c r="H32" s="287">
        <v>4.3</v>
      </c>
      <c r="I32" s="288">
        <v>1222</v>
      </c>
      <c r="J32" s="286">
        <v>4.96</v>
      </c>
      <c r="K32" s="248">
        <v>3.6</v>
      </c>
    </row>
    <row r="33" spans="1:11" ht="15.75" customHeight="1">
      <c r="A33" s="289" t="s">
        <v>137</v>
      </c>
      <c r="B33" s="267" t="s">
        <v>138</v>
      </c>
      <c r="C33" s="268">
        <v>304</v>
      </c>
      <c r="D33" s="234">
        <v>8.2899999999999991</v>
      </c>
      <c r="E33" s="235">
        <v>5.4</v>
      </c>
      <c r="F33" s="268">
        <v>1745</v>
      </c>
      <c r="G33" s="234">
        <v>8.32</v>
      </c>
      <c r="H33" s="270">
        <v>6.2</v>
      </c>
      <c r="I33" s="274">
        <v>2049</v>
      </c>
      <c r="J33" s="234">
        <v>8.32</v>
      </c>
      <c r="K33" s="235">
        <v>6.1</v>
      </c>
    </row>
    <row r="34" spans="1:11" ht="15" customHeight="1">
      <c r="A34" s="562"/>
      <c r="B34" s="164" t="s">
        <v>139</v>
      </c>
      <c r="C34" s="271">
        <v>193</v>
      </c>
      <c r="D34" s="166">
        <v>5.27</v>
      </c>
      <c r="E34" s="167">
        <v>3.4</v>
      </c>
      <c r="F34" s="271">
        <v>1299</v>
      </c>
      <c r="G34" s="166">
        <v>6.19</v>
      </c>
      <c r="H34" s="167">
        <v>4.5999999999999996</v>
      </c>
      <c r="I34" s="271">
        <v>1492</v>
      </c>
      <c r="J34" s="166">
        <v>6.06</v>
      </c>
      <c r="K34" s="167">
        <v>4.4000000000000004</v>
      </c>
    </row>
    <row r="35" spans="1:11" ht="15" customHeight="1">
      <c r="A35" s="563"/>
      <c r="B35" s="164" t="s">
        <v>140</v>
      </c>
      <c r="C35" s="271">
        <v>134</v>
      </c>
      <c r="D35" s="166">
        <v>3.66</v>
      </c>
      <c r="E35" s="167">
        <v>2.4</v>
      </c>
      <c r="F35" s="271">
        <v>629</v>
      </c>
      <c r="G35" s="166">
        <v>3</v>
      </c>
      <c r="H35" s="167">
        <v>2.2999999999999998</v>
      </c>
      <c r="I35" s="271">
        <v>763</v>
      </c>
      <c r="J35" s="166">
        <v>3.1</v>
      </c>
      <c r="K35" s="167">
        <v>2.2999999999999998</v>
      </c>
    </row>
    <row r="36" spans="1:11" ht="15.2" customHeight="1">
      <c r="A36" s="564"/>
      <c r="B36" s="191" t="s">
        <v>141</v>
      </c>
      <c r="C36" s="271">
        <v>26</v>
      </c>
      <c r="D36" s="166">
        <v>0.71</v>
      </c>
      <c r="E36" s="167">
        <v>0.5</v>
      </c>
      <c r="F36" s="271">
        <v>377</v>
      </c>
      <c r="G36" s="166">
        <v>1.8</v>
      </c>
      <c r="H36" s="167">
        <v>1.3</v>
      </c>
      <c r="I36" s="271">
        <v>403</v>
      </c>
      <c r="J36" s="166">
        <v>1.64</v>
      </c>
      <c r="K36" s="167">
        <v>1.2</v>
      </c>
    </row>
    <row r="37" spans="1:11" ht="15.75" customHeight="1">
      <c r="A37" s="289" t="s">
        <v>142</v>
      </c>
      <c r="B37" s="267" t="s">
        <v>143</v>
      </c>
      <c r="C37" s="268">
        <v>85</v>
      </c>
      <c r="D37" s="234">
        <v>2.3199999999999998</v>
      </c>
      <c r="E37" s="235">
        <v>1.5</v>
      </c>
      <c r="F37" s="268">
        <v>2367</v>
      </c>
      <c r="G37" s="234">
        <v>11.29</v>
      </c>
      <c r="H37" s="270">
        <v>8.5</v>
      </c>
      <c r="I37" s="274">
        <v>2452</v>
      </c>
      <c r="J37" s="234">
        <v>9.9499999999999993</v>
      </c>
      <c r="K37" s="235">
        <v>7.3</v>
      </c>
    </row>
    <row r="38" spans="1:11" ht="15" customHeight="1">
      <c r="A38" s="562"/>
      <c r="B38" s="164" t="s">
        <v>144</v>
      </c>
      <c r="C38" s="271">
        <v>18</v>
      </c>
      <c r="D38" s="166">
        <v>0.49</v>
      </c>
      <c r="E38" s="167">
        <v>0.3</v>
      </c>
      <c r="F38" s="271">
        <v>552</v>
      </c>
      <c r="G38" s="166">
        <v>2.63</v>
      </c>
      <c r="H38" s="167">
        <v>2</v>
      </c>
      <c r="I38" s="271">
        <v>570</v>
      </c>
      <c r="J38" s="166">
        <v>2.31</v>
      </c>
      <c r="K38" s="167">
        <v>1.7</v>
      </c>
    </row>
    <row r="39" spans="1:11" ht="15" customHeight="1">
      <c r="A39" s="563"/>
      <c r="B39" s="195" t="s">
        <v>145</v>
      </c>
      <c r="C39" s="271">
        <v>4</v>
      </c>
      <c r="D39" s="166">
        <v>0.11</v>
      </c>
      <c r="E39" s="167">
        <v>0.1</v>
      </c>
      <c r="F39" s="271">
        <v>82</v>
      </c>
      <c r="G39" s="166">
        <v>0.39</v>
      </c>
      <c r="H39" s="167">
        <v>0.3</v>
      </c>
      <c r="I39" s="271">
        <v>86</v>
      </c>
      <c r="J39" s="166">
        <v>0.35</v>
      </c>
      <c r="K39" s="167">
        <v>0.3</v>
      </c>
    </row>
    <row r="40" spans="1:11" ht="19.5" customHeight="1">
      <c r="A40" s="563"/>
      <c r="B40" s="164" t="s">
        <v>146</v>
      </c>
      <c r="C40" s="255"/>
      <c r="D40" s="179"/>
      <c r="E40" s="179"/>
      <c r="F40" s="271">
        <v>3</v>
      </c>
      <c r="G40" s="166">
        <v>0.01</v>
      </c>
      <c r="H40" s="167">
        <v>0</v>
      </c>
      <c r="I40" s="271">
        <v>3</v>
      </c>
      <c r="J40" s="166">
        <v>0.01</v>
      </c>
      <c r="K40" s="167">
        <v>0</v>
      </c>
    </row>
    <row r="41" spans="1:11" ht="15.95" customHeight="1">
      <c r="A41" s="564"/>
      <c r="B41" s="164" t="s">
        <v>147</v>
      </c>
      <c r="C41" s="271">
        <v>31</v>
      </c>
      <c r="D41" s="166">
        <v>0.85</v>
      </c>
      <c r="E41" s="167">
        <v>0.5</v>
      </c>
      <c r="F41" s="271">
        <v>697</v>
      </c>
      <c r="G41" s="166">
        <v>3.32</v>
      </c>
      <c r="H41" s="167">
        <v>2.5</v>
      </c>
      <c r="I41" s="271">
        <v>728</v>
      </c>
      <c r="J41" s="166">
        <v>2.95</v>
      </c>
      <c r="K41" s="167">
        <v>2.2000000000000002</v>
      </c>
    </row>
    <row r="42" spans="1:11" ht="21.75" customHeight="1">
      <c r="A42" s="289" t="s">
        <v>148</v>
      </c>
      <c r="B42" s="267" t="s">
        <v>149</v>
      </c>
      <c r="C42" s="268">
        <v>285</v>
      </c>
      <c r="D42" s="269">
        <v>7.77</v>
      </c>
      <c r="E42" s="270">
        <v>5</v>
      </c>
      <c r="F42" s="255"/>
      <c r="G42" s="255"/>
      <c r="H42" s="255"/>
      <c r="I42" s="268">
        <v>285</v>
      </c>
      <c r="J42" s="269">
        <v>1.1599999999999999</v>
      </c>
      <c r="K42" s="270">
        <v>0.8</v>
      </c>
    </row>
    <row r="43" spans="1:11" ht="26.25" customHeight="1">
      <c r="A43" s="562"/>
      <c r="B43" s="197" t="s">
        <v>150</v>
      </c>
      <c r="C43" s="271">
        <v>3</v>
      </c>
      <c r="D43" s="166">
        <v>0.08</v>
      </c>
      <c r="E43" s="167">
        <v>0.1</v>
      </c>
      <c r="F43" s="255"/>
      <c r="G43" s="179"/>
      <c r="H43" s="179"/>
      <c r="I43" s="271">
        <v>3</v>
      </c>
      <c r="J43" s="166">
        <v>0.01</v>
      </c>
      <c r="K43" s="167">
        <v>0</v>
      </c>
    </row>
    <row r="44" spans="1:11" ht="15" customHeight="1">
      <c r="A44" s="564"/>
      <c r="B44" s="180" t="s">
        <v>177</v>
      </c>
      <c r="C44" s="271">
        <v>20</v>
      </c>
      <c r="D44" s="166">
        <v>0.55000000000000004</v>
      </c>
      <c r="E44" s="167">
        <v>0.4</v>
      </c>
      <c r="F44" s="239"/>
      <c r="G44" s="169"/>
      <c r="H44" s="169"/>
      <c r="I44" s="271">
        <v>20</v>
      </c>
      <c r="J44" s="166">
        <v>0.08</v>
      </c>
      <c r="K44" s="167">
        <v>0.1</v>
      </c>
    </row>
    <row r="45" spans="1:11" ht="18.75" customHeight="1">
      <c r="A45" s="289" t="s">
        <v>152</v>
      </c>
      <c r="B45" s="267" t="s">
        <v>153</v>
      </c>
      <c r="C45" s="268">
        <v>15</v>
      </c>
      <c r="D45" s="234">
        <v>0.41</v>
      </c>
      <c r="E45" s="235">
        <v>0.3</v>
      </c>
      <c r="F45" s="268">
        <v>3</v>
      </c>
      <c r="G45" s="234">
        <v>0.01</v>
      </c>
      <c r="H45" s="270">
        <v>0</v>
      </c>
      <c r="I45" s="274">
        <v>18</v>
      </c>
      <c r="J45" s="234">
        <v>7.0000000000000007E-2</v>
      </c>
      <c r="K45" s="235">
        <v>0.1</v>
      </c>
    </row>
    <row r="46" spans="1:11" ht="19.5" customHeight="1">
      <c r="A46" s="289" t="s">
        <v>154</v>
      </c>
      <c r="B46" s="267" t="s">
        <v>155</v>
      </c>
      <c r="C46" s="268">
        <v>212</v>
      </c>
      <c r="D46" s="269">
        <v>5.78</v>
      </c>
      <c r="E46" s="270">
        <v>3.7</v>
      </c>
      <c r="F46" s="268">
        <v>285</v>
      </c>
      <c r="G46" s="269">
        <v>1.36</v>
      </c>
      <c r="H46" s="270">
        <v>1</v>
      </c>
      <c r="I46" s="268">
        <v>497</v>
      </c>
      <c r="J46" s="269">
        <v>2.02</v>
      </c>
      <c r="K46" s="270">
        <v>1.5</v>
      </c>
    </row>
    <row r="47" spans="1:11" ht="15.95" customHeight="1">
      <c r="A47" s="289" t="s">
        <v>156</v>
      </c>
      <c r="B47" s="267" t="s">
        <v>157</v>
      </c>
      <c r="C47" s="268">
        <v>430</v>
      </c>
      <c r="D47" s="269">
        <v>11.73</v>
      </c>
      <c r="E47" s="270">
        <v>7.6</v>
      </c>
      <c r="F47" s="268">
        <v>1391</v>
      </c>
      <c r="G47" s="269">
        <v>6.63</v>
      </c>
      <c r="H47" s="270">
        <v>5</v>
      </c>
      <c r="I47" s="268">
        <v>1821</v>
      </c>
      <c r="J47" s="269">
        <v>7.39</v>
      </c>
      <c r="K47" s="270">
        <v>5.4</v>
      </c>
    </row>
    <row r="48" spans="1:11" ht="18.75" customHeight="1">
      <c r="A48" s="562"/>
      <c r="B48" s="164" t="s">
        <v>158</v>
      </c>
      <c r="C48" s="271">
        <v>109</v>
      </c>
      <c r="D48" s="166">
        <v>2.97</v>
      </c>
      <c r="E48" s="167">
        <v>1.9</v>
      </c>
      <c r="F48" s="271">
        <v>404</v>
      </c>
      <c r="G48" s="166">
        <v>1.93</v>
      </c>
      <c r="H48" s="167">
        <v>1.4</v>
      </c>
      <c r="I48" s="271">
        <v>513</v>
      </c>
      <c r="J48" s="166">
        <v>2.08</v>
      </c>
      <c r="K48" s="167">
        <v>1.5</v>
      </c>
    </row>
    <row r="49" spans="1:11" ht="14.25" customHeight="1">
      <c r="A49" s="563"/>
      <c r="B49" s="203" t="s">
        <v>178</v>
      </c>
      <c r="C49" s="290">
        <v>2</v>
      </c>
      <c r="D49" s="200">
        <v>0.05</v>
      </c>
      <c r="E49" s="201">
        <v>0</v>
      </c>
      <c r="F49" s="290">
        <v>10</v>
      </c>
      <c r="G49" s="200">
        <v>0.05</v>
      </c>
      <c r="H49" s="201">
        <v>0</v>
      </c>
      <c r="I49" s="290">
        <v>12</v>
      </c>
      <c r="J49" s="200">
        <v>0.05</v>
      </c>
      <c r="K49" s="201">
        <v>0</v>
      </c>
    </row>
    <row r="50" spans="1:11" ht="21" customHeight="1">
      <c r="A50" s="563"/>
      <c r="B50" s="168" t="s">
        <v>160</v>
      </c>
      <c r="C50" s="271">
        <v>13</v>
      </c>
      <c r="D50" s="166">
        <v>0.35</v>
      </c>
      <c r="E50" s="167">
        <v>0.2</v>
      </c>
      <c r="F50" s="271">
        <v>116</v>
      </c>
      <c r="G50" s="166">
        <v>0.55000000000000004</v>
      </c>
      <c r="H50" s="167">
        <v>0.4</v>
      </c>
      <c r="I50" s="271">
        <v>129</v>
      </c>
      <c r="J50" s="166">
        <v>0.52</v>
      </c>
      <c r="K50" s="167">
        <v>0.4</v>
      </c>
    </row>
    <row r="51" spans="1:11" ht="14.25" customHeight="1">
      <c r="A51" s="563"/>
      <c r="B51" s="203" t="s">
        <v>165</v>
      </c>
      <c r="C51" s="290">
        <v>1</v>
      </c>
      <c r="D51" s="200">
        <v>0.03</v>
      </c>
      <c r="E51" s="201">
        <v>0</v>
      </c>
      <c r="F51" s="290">
        <v>33</v>
      </c>
      <c r="G51" s="200">
        <v>0.16</v>
      </c>
      <c r="H51" s="201">
        <v>0.1</v>
      </c>
      <c r="I51" s="290">
        <v>34</v>
      </c>
      <c r="J51" s="200">
        <v>0.14000000000000001</v>
      </c>
      <c r="K51" s="201">
        <v>0.1</v>
      </c>
    </row>
    <row r="52" spans="1:11" ht="17.45" customHeight="1">
      <c r="A52" s="563"/>
      <c r="B52" s="180" t="s">
        <v>162</v>
      </c>
      <c r="C52" s="271">
        <v>71</v>
      </c>
      <c r="D52" s="166">
        <v>1.94</v>
      </c>
      <c r="E52" s="167">
        <v>1.3</v>
      </c>
      <c r="F52" s="271">
        <v>320</v>
      </c>
      <c r="G52" s="166">
        <v>1.53</v>
      </c>
      <c r="H52" s="167">
        <v>1.1000000000000001</v>
      </c>
      <c r="I52" s="271">
        <v>391</v>
      </c>
      <c r="J52" s="166">
        <v>1.59</v>
      </c>
      <c r="K52" s="167">
        <v>1.2</v>
      </c>
    </row>
    <row r="53" spans="1:11" ht="14.25" customHeight="1">
      <c r="A53" s="563"/>
      <c r="B53" s="203" t="s">
        <v>179</v>
      </c>
      <c r="C53" s="290">
        <v>60</v>
      </c>
      <c r="D53" s="200">
        <v>1.64</v>
      </c>
      <c r="E53" s="201">
        <v>1.1000000000000001</v>
      </c>
      <c r="F53" s="290">
        <v>195</v>
      </c>
      <c r="G53" s="200">
        <v>0.93</v>
      </c>
      <c r="H53" s="201">
        <v>0.7</v>
      </c>
      <c r="I53" s="290">
        <v>255</v>
      </c>
      <c r="J53" s="200">
        <v>1.03</v>
      </c>
      <c r="K53" s="201">
        <v>0.8</v>
      </c>
    </row>
    <row r="54" spans="1:11" ht="18" customHeight="1">
      <c r="A54" s="563"/>
      <c r="B54" s="180" t="s">
        <v>164</v>
      </c>
      <c r="C54" s="271">
        <v>8</v>
      </c>
      <c r="D54" s="166">
        <v>0.22</v>
      </c>
      <c r="E54" s="167">
        <v>0.1</v>
      </c>
      <c r="F54" s="271">
        <v>361</v>
      </c>
      <c r="G54" s="166">
        <v>1.72</v>
      </c>
      <c r="H54" s="167">
        <v>1.3</v>
      </c>
      <c r="I54" s="271">
        <v>369</v>
      </c>
      <c r="J54" s="166">
        <v>1.5</v>
      </c>
      <c r="K54" s="167">
        <v>1.1000000000000001</v>
      </c>
    </row>
    <row r="55" spans="1:11" ht="14.25" customHeight="1">
      <c r="A55" s="563"/>
      <c r="B55" s="203" t="s">
        <v>165</v>
      </c>
      <c r="C55" s="290">
        <v>7</v>
      </c>
      <c r="D55" s="200">
        <v>0.19</v>
      </c>
      <c r="E55" s="201">
        <v>0.1</v>
      </c>
      <c r="F55" s="290">
        <v>336</v>
      </c>
      <c r="G55" s="200">
        <v>1.6</v>
      </c>
      <c r="H55" s="201">
        <v>1.2</v>
      </c>
      <c r="I55" s="290">
        <v>343</v>
      </c>
      <c r="J55" s="200">
        <v>1.39</v>
      </c>
      <c r="K55" s="201">
        <v>1</v>
      </c>
    </row>
    <row r="56" spans="1:11" ht="16.7" customHeight="1">
      <c r="A56" s="564"/>
      <c r="B56" s="195" t="s">
        <v>166</v>
      </c>
      <c r="C56" s="271">
        <v>63</v>
      </c>
      <c r="D56" s="166">
        <v>1.72</v>
      </c>
      <c r="E56" s="167">
        <v>1.1000000000000001</v>
      </c>
      <c r="F56" s="271">
        <v>56</v>
      </c>
      <c r="G56" s="166">
        <v>0.27</v>
      </c>
      <c r="H56" s="167">
        <v>0.2</v>
      </c>
      <c r="I56" s="271">
        <v>119</v>
      </c>
      <c r="J56" s="166">
        <v>0.48</v>
      </c>
      <c r="K56" s="167">
        <v>0.4</v>
      </c>
    </row>
    <row r="57" spans="1:11" ht="15.75" customHeight="1">
      <c r="A57" s="263"/>
      <c r="B57" s="291" t="s">
        <v>171</v>
      </c>
      <c r="C57" s="268">
        <v>5679</v>
      </c>
      <c r="D57" s="265">
        <v>154.91999999999999</v>
      </c>
      <c r="E57" s="239"/>
      <c r="F57" s="268">
        <v>27948</v>
      </c>
      <c r="G57" s="265">
        <v>133.25</v>
      </c>
      <c r="H57" s="239"/>
      <c r="I57" s="268">
        <v>33627</v>
      </c>
      <c r="J57" s="265">
        <v>136.47999999999999</v>
      </c>
      <c r="K57" s="239"/>
    </row>
  </sheetData>
  <mergeCells count="14">
    <mergeCell ref="A43:A44"/>
    <mergeCell ref="A48:A56"/>
    <mergeCell ref="A5:A6"/>
    <mergeCell ref="A18:A20"/>
    <mergeCell ref="A22:A25"/>
    <mergeCell ref="A27:A30"/>
    <mergeCell ref="A34:A36"/>
    <mergeCell ref="A38:A41"/>
    <mergeCell ref="A1:L1"/>
    <mergeCell ref="A2:A3"/>
    <mergeCell ref="B2:B3"/>
    <mergeCell ref="C2:E2"/>
    <mergeCell ref="F2:H2"/>
    <mergeCell ref="I2:K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workbookViewId="0">
      <selection activeCell="B4" sqref="B4"/>
    </sheetView>
  </sheetViews>
  <sheetFormatPr defaultRowHeight="12.75"/>
  <cols>
    <col min="1" max="1" width="5.85546875" style="154" customWidth="1"/>
    <col min="2" max="2" width="54.85546875" style="154" customWidth="1"/>
    <col min="3" max="3" width="11" style="154" customWidth="1"/>
    <col min="4" max="4" width="12.140625" style="154" customWidth="1"/>
    <col min="5" max="5" width="9.5703125" style="154" customWidth="1"/>
    <col min="6" max="6" width="11" style="154" customWidth="1"/>
    <col min="7" max="7" width="11.28515625" style="154" customWidth="1"/>
    <col min="8" max="8" width="9.5703125" style="154" customWidth="1"/>
    <col min="9" max="9" width="10.140625" style="154" customWidth="1"/>
    <col min="10" max="10" width="11.42578125" style="154" customWidth="1"/>
    <col min="11" max="11" width="9" style="154" customWidth="1"/>
    <col min="12" max="12" width="2.42578125" style="154" customWidth="1"/>
    <col min="13" max="16384" width="9.140625" style="154"/>
  </cols>
  <sheetData>
    <row r="1" spans="1:12" ht="42" customHeight="1">
      <c r="A1" s="603" t="s">
        <v>273</v>
      </c>
      <c r="B1" s="603"/>
      <c r="C1" s="603"/>
      <c r="D1" s="603"/>
      <c r="E1" s="603"/>
      <c r="F1" s="603"/>
      <c r="G1" s="603"/>
      <c r="H1" s="603"/>
      <c r="I1" s="603"/>
      <c r="J1" s="603"/>
      <c r="K1" s="603"/>
      <c r="L1" s="603"/>
    </row>
    <row r="2" spans="1:12" ht="13.7" customHeight="1">
      <c r="A2" s="562" t="s">
        <v>91</v>
      </c>
      <c r="B2" s="566" t="s">
        <v>92</v>
      </c>
      <c r="C2" s="568" t="s">
        <v>93</v>
      </c>
      <c r="D2" s="569"/>
      <c r="E2" s="570"/>
      <c r="F2" s="571" t="s">
        <v>94</v>
      </c>
      <c r="G2" s="572"/>
      <c r="H2" s="573"/>
      <c r="I2" s="574" t="s">
        <v>95</v>
      </c>
      <c r="J2" s="575"/>
      <c r="K2" s="576"/>
    </row>
    <row r="3" spans="1:12" ht="33.200000000000003" customHeight="1">
      <c r="A3" s="564"/>
      <c r="B3" s="567"/>
      <c r="C3" s="155" t="s">
        <v>96</v>
      </c>
      <c r="D3" s="156" t="s">
        <v>97</v>
      </c>
      <c r="E3" s="157" t="s">
        <v>98</v>
      </c>
      <c r="F3" s="155" t="s">
        <v>96</v>
      </c>
      <c r="G3" s="158" t="s">
        <v>97</v>
      </c>
      <c r="H3" s="157" t="s">
        <v>98</v>
      </c>
      <c r="I3" s="155" t="s">
        <v>96</v>
      </c>
      <c r="J3" s="158" t="s">
        <v>97</v>
      </c>
      <c r="K3" s="157" t="s">
        <v>98</v>
      </c>
    </row>
    <row r="4" spans="1:12" ht="17.45" customHeight="1">
      <c r="A4" s="231" t="s">
        <v>99</v>
      </c>
      <c r="B4" s="267" t="s">
        <v>100</v>
      </c>
      <c r="C4" s="268">
        <v>602</v>
      </c>
      <c r="D4" s="269">
        <v>16.39</v>
      </c>
      <c r="E4" s="270">
        <v>9.9</v>
      </c>
      <c r="F4" s="268">
        <v>537</v>
      </c>
      <c r="G4" s="269">
        <v>2.5</v>
      </c>
      <c r="H4" s="270">
        <v>1.4</v>
      </c>
      <c r="I4" s="268">
        <v>1139</v>
      </c>
      <c r="J4" s="269">
        <v>4.54</v>
      </c>
      <c r="K4" s="270">
        <v>2.5</v>
      </c>
    </row>
    <row r="5" spans="1:12" ht="16.7" customHeight="1">
      <c r="A5" s="577"/>
      <c r="B5" s="164" t="s">
        <v>101</v>
      </c>
      <c r="C5" s="271">
        <v>534</v>
      </c>
      <c r="D5" s="166">
        <v>14.54</v>
      </c>
      <c r="E5" s="167">
        <v>8.8000000000000007</v>
      </c>
      <c r="F5" s="271">
        <v>318</v>
      </c>
      <c r="G5" s="166">
        <v>1.48</v>
      </c>
      <c r="H5" s="167">
        <v>0.8</v>
      </c>
      <c r="I5" s="271">
        <v>852</v>
      </c>
      <c r="J5" s="166">
        <v>3.39</v>
      </c>
      <c r="K5" s="167">
        <v>1.9</v>
      </c>
    </row>
    <row r="6" spans="1:12" ht="18.2" customHeight="1">
      <c r="A6" s="578"/>
      <c r="B6" s="168" t="s">
        <v>102</v>
      </c>
      <c r="C6" s="239"/>
      <c r="D6" s="169"/>
      <c r="E6" s="169"/>
      <c r="F6" s="271">
        <v>46</v>
      </c>
      <c r="G6" s="166">
        <v>0.21</v>
      </c>
      <c r="H6" s="167">
        <v>0.1</v>
      </c>
      <c r="I6" s="271">
        <v>46</v>
      </c>
      <c r="J6" s="166">
        <v>0.18</v>
      </c>
      <c r="K6" s="167">
        <v>0.1</v>
      </c>
    </row>
    <row r="7" spans="1:12" ht="17.45" customHeight="1">
      <c r="A7" s="231" t="s">
        <v>103</v>
      </c>
      <c r="B7" s="267" t="s">
        <v>104</v>
      </c>
      <c r="C7" s="268">
        <v>8</v>
      </c>
      <c r="D7" s="269">
        <v>0.22</v>
      </c>
      <c r="E7" s="270">
        <v>0.1</v>
      </c>
      <c r="F7" s="268">
        <v>3835</v>
      </c>
      <c r="G7" s="269">
        <v>17.89</v>
      </c>
      <c r="H7" s="270">
        <v>9.9</v>
      </c>
      <c r="I7" s="268">
        <v>3843</v>
      </c>
      <c r="J7" s="269">
        <v>15.3</v>
      </c>
      <c r="K7" s="270">
        <v>8.6</v>
      </c>
    </row>
    <row r="8" spans="1:12" ht="15" customHeight="1">
      <c r="A8" s="169"/>
      <c r="B8" s="164" t="s">
        <v>105</v>
      </c>
      <c r="C8" s="239"/>
      <c r="D8" s="169"/>
      <c r="E8" s="169"/>
      <c r="F8" s="271">
        <v>3258</v>
      </c>
      <c r="G8" s="166">
        <v>15.2</v>
      </c>
      <c r="H8" s="170">
        <v>8.4</v>
      </c>
      <c r="I8" s="271">
        <v>3258</v>
      </c>
      <c r="J8" s="166">
        <v>12.97</v>
      </c>
      <c r="K8" s="167">
        <v>7.3</v>
      </c>
    </row>
    <row r="9" spans="1:12" ht="19.5" customHeight="1">
      <c r="A9" s="272" t="s">
        <v>106</v>
      </c>
      <c r="B9" s="267" t="s">
        <v>107</v>
      </c>
      <c r="C9" s="268">
        <v>15</v>
      </c>
      <c r="D9" s="269">
        <v>0.41</v>
      </c>
      <c r="E9" s="270">
        <v>0.2</v>
      </c>
      <c r="F9" s="268">
        <v>140</v>
      </c>
      <c r="G9" s="269">
        <v>0.65</v>
      </c>
      <c r="H9" s="270">
        <v>0.4</v>
      </c>
      <c r="I9" s="268">
        <v>155</v>
      </c>
      <c r="J9" s="269">
        <v>0.62</v>
      </c>
      <c r="K9" s="270">
        <v>0.3</v>
      </c>
    </row>
    <row r="10" spans="1:12" ht="28.5" customHeight="1">
      <c r="A10" s="292" t="s">
        <v>108</v>
      </c>
      <c r="B10" s="240" t="s">
        <v>109</v>
      </c>
      <c r="C10" s="268">
        <v>11</v>
      </c>
      <c r="D10" s="269">
        <v>0.3</v>
      </c>
      <c r="E10" s="235">
        <v>0.2</v>
      </c>
      <c r="F10" s="268">
        <v>1323</v>
      </c>
      <c r="G10" s="234">
        <v>6.17</v>
      </c>
      <c r="H10" s="270">
        <v>3.4</v>
      </c>
      <c r="I10" s="274">
        <v>1334</v>
      </c>
      <c r="J10" s="234">
        <v>5.31</v>
      </c>
      <c r="K10" s="235">
        <v>3</v>
      </c>
    </row>
    <row r="11" spans="1:12" ht="15" customHeight="1">
      <c r="A11" s="245"/>
      <c r="B11" s="164" t="s">
        <v>110</v>
      </c>
      <c r="C11" s="271">
        <v>9</v>
      </c>
      <c r="D11" s="166">
        <v>0.24</v>
      </c>
      <c r="E11" s="167">
        <v>0.1</v>
      </c>
      <c r="F11" s="271">
        <v>1283</v>
      </c>
      <c r="G11" s="166">
        <v>5.98</v>
      </c>
      <c r="H11" s="167">
        <v>3.3</v>
      </c>
      <c r="I11" s="271">
        <v>1292</v>
      </c>
      <c r="J11" s="166">
        <v>5.14</v>
      </c>
      <c r="K11" s="167">
        <v>2.9</v>
      </c>
    </row>
    <row r="12" spans="1:12" ht="15.75" customHeight="1">
      <c r="A12" s="275" t="s">
        <v>111</v>
      </c>
      <c r="B12" s="267" t="s">
        <v>112</v>
      </c>
      <c r="C12" s="293">
        <v>3</v>
      </c>
      <c r="D12" s="269">
        <v>0.08</v>
      </c>
      <c r="E12" s="270">
        <v>0</v>
      </c>
      <c r="F12" s="268">
        <v>2838</v>
      </c>
      <c r="G12" s="269">
        <v>13.24</v>
      </c>
      <c r="H12" s="270">
        <v>7.3</v>
      </c>
      <c r="I12" s="268">
        <v>2841</v>
      </c>
      <c r="J12" s="269">
        <v>11.31</v>
      </c>
      <c r="K12" s="270">
        <v>6.3</v>
      </c>
    </row>
    <row r="13" spans="1:12" ht="15.95" customHeight="1">
      <c r="A13" s="275" t="s">
        <v>113</v>
      </c>
      <c r="B13" s="267" t="s">
        <v>114</v>
      </c>
      <c r="C13" s="268">
        <v>7</v>
      </c>
      <c r="D13" s="234">
        <v>0.19</v>
      </c>
      <c r="E13" s="235">
        <v>0.1</v>
      </c>
      <c r="F13" s="268">
        <v>1372</v>
      </c>
      <c r="G13" s="234">
        <v>6.4</v>
      </c>
      <c r="H13" s="270">
        <v>3.5</v>
      </c>
      <c r="I13" s="274">
        <v>1379</v>
      </c>
      <c r="J13" s="234">
        <v>5.49</v>
      </c>
      <c r="K13" s="235">
        <v>3.1</v>
      </c>
    </row>
    <row r="14" spans="1:12" ht="15" customHeight="1">
      <c r="A14" s="169"/>
      <c r="B14" s="164" t="s">
        <v>115</v>
      </c>
      <c r="C14" s="239"/>
      <c r="D14" s="169"/>
      <c r="E14" s="169"/>
      <c r="F14" s="271">
        <v>42</v>
      </c>
      <c r="G14" s="166">
        <v>0.2</v>
      </c>
      <c r="H14" s="167">
        <v>0.1</v>
      </c>
      <c r="I14" s="271">
        <v>42</v>
      </c>
      <c r="J14" s="166">
        <v>0.17</v>
      </c>
      <c r="K14" s="167">
        <v>0.1</v>
      </c>
    </row>
    <row r="15" spans="1:12" ht="17.45" customHeight="1">
      <c r="A15" s="276" t="s">
        <v>116</v>
      </c>
      <c r="B15" s="267" t="s">
        <v>117</v>
      </c>
      <c r="C15" s="268">
        <v>24</v>
      </c>
      <c r="D15" s="234">
        <v>0.65</v>
      </c>
      <c r="E15" s="235">
        <v>0.4</v>
      </c>
      <c r="F15" s="268">
        <v>1065</v>
      </c>
      <c r="G15" s="234">
        <v>4.97</v>
      </c>
      <c r="H15" s="270">
        <v>2.7</v>
      </c>
      <c r="I15" s="274">
        <v>1089</v>
      </c>
      <c r="J15" s="234">
        <v>4.34</v>
      </c>
      <c r="K15" s="235">
        <v>2.4</v>
      </c>
    </row>
    <row r="16" spans="1:12" ht="17.45" customHeight="1">
      <c r="A16" s="277" t="s">
        <v>118</v>
      </c>
      <c r="B16" s="267" t="s">
        <v>119</v>
      </c>
      <c r="C16" s="268">
        <v>3</v>
      </c>
      <c r="D16" s="234">
        <v>0.08</v>
      </c>
      <c r="E16" s="235">
        <v>0</v>
      </c>
      <c r="F16" s="268">
        <v>689</v>
      </c>
      <c r="G16" s="234">
        <v>3.21</v>
      </c>
      <c r="H16" s="270">
        <v>1.8</v>
      </c>
      <c r="I16" s="274">
        <v>692</v>
      </c>
      <c r="J16" s="234">
        <v>2.76</v>
      </c>
      <c r="K16" s="235">
        <v>1.5</v>
      </c>
    </row>
    <row r="17" spans="1:11" ht="15.75" customHeight="1">
      <c r="A17" s="275" t="s">
        <v>120</v>
      </c>
      <c r="B17" s="267" t="s">
        <v>121</v>
      </c>
      <c r="C17" s="268">
        <v>30</v>
      </c>
      <c r="D17" s="269">
        <v>0.82</v>
      </c>
      <c r="E17" s="270">
        <v>0.5</v>
      </c>
      <c r="F17" s="268">
        <v>9248</v>
      </c>
      <c r="G17" s="269">
        <v>43.14</v>
      </c>
      <c r="H17" s="270">
        <v>23.8</v>
      </c>
      <c r="I17" s="268">
        <v>9278</v>
      </c>
      <c r="J17" s="269">
        <v>36.950000000000003</v>
      </c>
      <c r="K17" s="270">
        <v>20.7</v>
      </c>
    </row>
    <row r="18" spans="1:11" ht="15" customHeight="1">
      <c r="A18" s="562"/>
      <c r="B18" s="164" t="s">
        <v>122</v>
      </c>
      <c r="C18" s="271">
        <v>9</v>
      </c>
      <c r="D18" s="166">
        <v>0.24</v>
      </c>
      <c r="E18" s="167">
        <v>0.1</v>
      </c>
      <c r="F18" s="271">
        <v>7</v>
      </c>
      <c r="G18" s="166">
        <v>0.03</v>
      </c>
      <c r="H18" s="167">
        <v>0</v>
      </c>
      <c r="I18" s="271">
        <v>16</v>
      </c>
      <c r="J18" s="166">
        <v>0.06</v>
      </c>
      <c r="K18" s="167">
        <v>0</v>
      </c>
    </row>
    <row r="19" spans="1:11" ht="15" customHeight="1">
      <c r="A19" s="563"/>
      <c r="B19" s="180" t="s">
        <v>123</v>
      </c>
      <c r="C19" s="239"/>
      <c r="D19" s="169"/>
      <c r="E19" s="169"/>
      <c r="F19" s="271">
        <v>3255</v>
      </c>
      <c r="G19" s="166">
        <v>15.18</v>
      </c>
      <c r="H19" s="167">
        <v>8.4</v>
      </c>
      <c r="I19" s="271">
        <v>3255</v>
      </c>
      <c r="J19" s="166">
        <v>12.96</v>
      </c>
      <c r="K19" s="167">
        <v>7.3</v>
      </c>
    </row>
    <row r="20" spans="1:11" ht="15" customHeight="1">
      <c r="A20" s="564"/>
      <c r="B20" s="180" t="s">
        <v>124</v>
      </c>
      <c r="C20" s="239"/>
      <c r="D20" s="169"/>
      <c r="E20" s="169"/>
      <c r="F20" s="271">
        <v>1213</v>
      </c>
      <c r="G20" s="166">
        <v>5.66</v>
      </c>
      <c r="H20" s="167">
        <v>3.1</v>
      </c>
      <c r="I20" s="271">
        <v>1213</v>
      </c>
      <c r="J20" s="166">
        <v>4.83</v>
      </c>
      <c r="K20" s="167">
        <v>2.7</v>
      </c>
    </row>
    <row r="21" spans="1:11" ht="15.75" customHeight="1">
      <c r="A21" s="275" t="s">
        <v>125</v>
      </c>
      <c r="B21" s="267" t="s">
        <v>126</v>
      </c>
      <c r="C21" s="268">
        <v>3481</v>
      </c>
      <c r="D21" s="269">
        <v>94.76</v>
      </c>
      <c r="E21" s="270">
        <v>57.1</v>
      </c>
      <c r="F21" s="268">
        <v>4631</v>
      </c>
      <c r="G21" s="269">
        <v>21.6</v>
      </c>
      <c r="H21" s="270">
        <v>11.9</v>
      </c>
      <c r="I21" s="268">
        <v>8112</v>
      </c>
      <c r="J21" s="269">
        <v>32.299999999999997</v>
      </c>
      <c r="K21" s="270">
        <v>18.100000000000001</v>
      </c>
    </row>
    <row r="22" spans="1:11" ht="15.2" customHeight="1">
      <c r="A22" s="562"/>
      <c r="B22" s="164" t="s">
        <v>127</v>
      </c>
      <c r="C22" s="271">
        <v>175</v>
      </c>
      <c r="D22" s="166">
        <v>4.76</v>
      </c>
      <c r="E22" s="167">
        <v>2.9</v>
      </c>
      <c r="F22" s="271">
        <v>14</v>
      </c>
      <c r="G22" s="166">
        <v>7.0000000000000007E-2</v>
      </c>
      <c r="H22" s="170">
        <v>0</v>
      </c>
      <c r="I22" s="271">
        <v>189</v>
      </c>
      <c r="J22" s="166">
        <v>0.75</v>
      </c>
      <c r="K22" s="167">
        <v>0.4</v>
      </c>
    </row>
    <row r="23" spans="1:11" ht="15.2" customHeight="1">
      <c r="A23" s="563"/>
      <c r="B23" s="180" t="s">
        <v>128</v>
      </c>
      <c r="C23" s="271">
        <v>1703</v>
      </c>
      <c r="D23" s="166">
        <v>46.36</v>
      </c>
      <c r="E23" s="167">
        <v>27.9</v>
      </c>
      <c r="F23" s="271">
        <v>2379</v>
      </c>
      <c r="G23" s="166">
        <v>11.1</v>
      </c>
      <c r="H23" s="170">
        <v>6.1</v>
      </c>
      <c r="I23" s="271">
        <v>4082</v>
      </c>
      <c r="J23" s="166">
        <v>16.25</v>
      </c>
      <c r="K23" s="167">
        <v>9.1</v>
      </c>
    </row>
    <row r="24" spans="1:11" ht="16.7" customHeight="1">
      <c r="A24" s="563"/>
      <c r="B24" s="180" t="s">
        <v>274</v>
      </c>
      <c r="C24" s="271">
        <v>1531</v>
      </c>
      <c r="D24" s="166">
        <v>41.68</v>
      </c>
      <c r="E24" s="167">
        <v>25.1</v>
      </c>
      <c r="F24" s="271">
        <v>109</v>
      </c>
      <c r="G24" s="166">
        <v>0.51</v>
      </c>
      <c r="H24" s="170">
        <v>0.3</v>
      </c>
      <c r="I24" s="271">
        <v>1640</v>
      </c>
      <c r="J24" s="166">
        <v>6.53</v>
      </c>
      <c r="K24" s="167">
        <v>3.7</v>
      </c>
    </row>
    <row r="25" spans="1:11" ht="15" customHeight="1">
      <c r="A25" s="564"/>
      <c r="B25" s="180" t="s">
        <v>275</v>
      </c>
      <c r="C25" s="239"/>
      <c r="D25" s="169"/>
      <c r="E25" s="169"/>
      <c r="F25" s="271">
        <v>23</v>
      </c>
      <c r="G25" s="166">
        <v>0.11</v>
      </c>
      <c r="H25" s="170">
        <v>0.1</v>
      </c>
      <c r="I25" s="271">
        <v>23</v>
      </c>
      <c r="J25" s="166">
        <v>0.09</v>
      </c>
      <c r="K25" s="167">
        <v>0.1</v>
      </c>
    </row>
    <row r="26" spans="1:11" ht="15.75" customHeight="1">
      <c r="A26" s="275" t="s">
        <v>131</v>
      </c>
      <c r="B26" s="267" t="s">
        <v>132</v>
      </c>
      <c r="C26" s="268">
        <v>386</v>
      </c>
      <c r="D26" s="269">
        <v>10.51</v>
      </c>
      <c r="E26" s="270">
        <v>6.3</v>
      </c>
      <c r="F26" s="268">
        <v>3421</v>
      </c>
      <c r="G26" s="269">
        <v>15.96</v>
      </c>
      <c r="H26" s="270">
        <v>8.8000000000000007</v>
      </c>
      <c r="I26" s="268">
        <v>3807</v>
      </c>
      <c r="J26" s="269">
        <v>15.16</v>
      </c>
      <c r="K26" s="270">
        <v>8.5</v>
      </c>
    </row>
    <row r="27" spans="1:11" ht="15" customHeight="1">
      <c r="A27" s="562"/>
      <c r="B27" s="164" t="s">
        <v>182</v>
      </c>
      <c r="C27" s="239"/>
      <c r="D27" s="169"/>
      <c r="E27" s="169"/>
      <c r="F27" s="271">
        <v>215</v>
      </c>
      <c r="G27" s="166">
        <v>1</v>
      </c>
      <c r="H27" s="167">
        <v>0.6</v>
      </c>
      <c r="I27" s="278">
        <v>215</v>
      </c>
      <c r="J27" s="166">
        <v>0.86</v>
      </c>
      <c r="K27" s="167">
        <v>0.5</v>
      </c>
    </row>
    <row r="28" spans="1:11" ht="15" customHeight="1">
      <c r="A28" s="563"/>
      <c r="B28" s="180" t="s">
        <v>183</v>
      </c>
      <c r="C28" s="271">
        <v>87</v>
      </c>
      <c r="D28" s="166">
        <v>2.37</v>
      </c>
      <c r="E28" s="167">
        <v>1.4</v>
      </c>
      <c r="F28" s="271">
        <v>62</v>
      </c>
      <c r="G28" s="166">
        <v>0.28999999999999998</v>
      </c>
      <c r="H28" s="167">
        <v>0.2</v>
      </c>
      <c r="I28" s="278">
        <v>149</v>
      </c>
      <c r="J28" s="166">
        <v>0.59</v>
      </c>
      <c r="K28" s="167">
        <v>0.3</v>
      </c>
    </row>
    <row r="29" spans="1:11" ht="15.95" customHeight="1">
      <c r="A29" s="563"/>
      <c r="B29" s="180" t="s">
        <v>184</v>
      </c>
      <c r="C29" s="271">
        <v>34</v>
      </c>
      <c r="D29" s="166">
        <v>0.93</v>
      </c>
      <c r="E29" s="167">
        <v>0.6</v>
      </c>
      <c r="F29" s="271">
        <v>386</v>
      </c>
      <c r="G29" s="166">
        <v>1.8</v>
      </c>
      <c r="H29" s="167">
        <v>1</v>
      </c>
      <c r="I29" s="278">
        <v>420</v>
      </c>
      <c r="J29" s="166">
        <v>1.67</v>
      </c>
      <c r="K29" s="167">
        <v>0.9</v>
      </c>
    </row>
    <row r="30" spans="1:11" ht="15.2" customHeight="1">
      <c r="A30" s="563"/>
      <c r="B30" s="218" t="s">
        <v>185</v>
      </c>
      <c r="C30" s="294">
        <v>1</v>
      </c>
      <c r="D30" s="184">
        <v>0.03</v>
      </c>
      <c r="E30" s="185">
        <v>0</v>
      </c>
      <c r="F30" s="294">
        <v>374</v>
      </c>
      <c r="G30" s="184">
        <v>1.74</v>
      </c>
      <c r="H30" s="185">
        <v>1</v>
      </c>
      <c r="I30" s="295">
        <v>375</v>
      </c>
      <c r="J30" s="184">
        <v>1.49</v>
      </c>
      <c r="K30" s="185">
        <v>0.8</v>
      </c>
    </row>
    <row r="31" spans="1:11" ht="16.5" customHeight="1">
      <c r="A31" s="283" t="s">
        <v>133</v>
      </c>
      <c r="B31" s="296" t="s">
        <v>134</v>
      </c>
      <c r="C31" s="285">
        <v>115</v>
      </c>
      <c r="D31" s="297">
        <v>3.13</v>
      </c>
      <c r="E31" s="287">
        <v>1.9</v>
      </c>
      <c r="F31" s="285">
        <v>1635</v>
      </c>
      <c r="G31" s="297">
        <v>7.63</v>
      </c>
      <c r="H31" s="287">
        <v>4.2</v>
      </c>
      <c r="I31" s="285">
        <v>1750</v>
      </c>
      <c r="J31" s="297">
        <v>6.97</v>
      </c>
      <c r="K31" s="287">
        <v>3.9</v>
      </c>
    </row>
    <row r="32" spans="1:11" ht="28.5" customHeight="1">
      <c r="A32" s="289" t="s">
        <v>135</v>
      </c>
      <c r="B32" s="240" t="s">
        <v>136</v>
      </c>
      <c r="C32" s="268">
        <v>16</v>
      </c>
      <c r="D32" s="234">
        <v>0.44</v>
      </c>
      <c r="E32" s="235">
        <v>0.3</v>
      </c>
      <c r="F32" s="268">
        <v>1460</v>
      </c>
      <c r="G32" s="234">
        <v>6.81</v>
      </c>
      <c r="H32" s="270">
        <v>3.8</v>
      </c>
      <c r="I32" s="274">
        <v>1476</v>
      </c>
      <c r="J32" s="234">
        <v>5.88</v>
      </c>
      <c r="K32" s="235">
        <v>3.3</v>
      </c>
    </row>
    <row r="33" spans="1:11" ht="15.75" customHeight="1">
      <c r="A33" s="289" t="s">
        <v>137</v>
      </c>
      <c r="B33" s="267" t="s">
        <v>138</v>
      </c>
      <c r="C33" s="268">
        <v>238</v>
      </c>
      <c r="D33" s="234">
        <v>6.48</v>
      </c>
      <c r="E33" s="235">
        <v>3.9</v>
      </c>
      <c r="F33" s="268">
        <v>2210</v>
      </c>
      <c r="G33" s="234">
        <v>10.31</v>
      </c>
      <c r="H33" s="270">
        <v>5.7</v>
      </c>
      <c r="I33" s="274">
        <v>2448</v>
      </c>
      <c r="J33" s="234">
        <v>9.75</v>
      </c>
      <c r="K33" s="235">
        <v>5.5</v>
      </c>
    </row>
    <row r="34" spans="1:11" ht="15" customHeight="1">
      <c r="A34" s="562"/>
      <c r="B34" s="164" t="s">
        <v>139</v>
      </c>
      <c r="C34" s="271">
        <v>199</v>
      </c>
      <c r="D34" s="166">
        <v>5.42</v>
      </c>
      <c r="E34" s="167">
        <v>3.3</v>
      </c>
      <c r="F34" s="271">
        <v>1329</v>
      </c>
      <c r="G34" s="166">
        <v>6.2</v>
      </c>
      <c r="H34" s="167">
        <v>3.4</v>
      </c>
      <c r="I34" s="271">
        <v>1528</v>
      </c>
      <c r="J34" s="166">
        <v>6.08</v>
      </c>
      <c r="K34" s="167">
        <v>3.4</v>
      </c>
    </row>
    <row r="35" spans="1:11" ht="15" customHeight="1">
      <c r="A35" s="563"/>
      <c r="B35" s="164" t="s">
        <v>140</v>
      </c>
      <c r="C35" s="271">
        <v>167</v>
      </c>
      <c r="D35" s="166">
        <v>4.55</v>
      </c>
      <c r="E35" s="167">
        <v>2.7</v>
      </c>
      <c r="F35" s="271">
        <v>641</v>
      </c>
      <c r="G35" s="166">
        <v>2.99</v>
      </c>
      <c r="H35" s="167">
        <v>1.7</v>
      </c>
      <c r="I35" s="271">
        <v>808</v>
      </c>
      <c r="J35" s="166">
        <v>3.22</v>
      </c>
      <c r="K35" s="167">
        <v>1.8</v>
      </c>
    </row>
    <row r="36" spans="1:11" ht="15.6" customHeight="1">
      <c r="A36" s="564"/>
      <c r="B36" s="191" t="s">
        <v>276</v>
      </c>
      <c r="C36" s="271">
        <v>30</v>
      </c>
      <c r="D36" s="166">
        <v>0.82</v>
      </c>
      <c r="E36" s="167">
        <v>0.5</v>
      </c>
      <c r="F36" s="271">
        <v>353</v>
      </c>
      <c r="G36" s="166">
        <v>1.65</v>
      </c>
      <c r="H36" s="167">
        <v>0.9</v>
      </c>
      <c r="I36" s="271">
        <v>383</v>
      </c>
      <c r="J36" s="166">
        <v>1.53</v>
      </c>
      <c r="K36" s="167">
        <v>0.9</v>
      </c>
    </row>
    <row r="37" spans="1:11" ht="15.75" customHeight="1">
      <c r="A37" s="289" t="s">
        <v>142</v>
      </c>
      <c r="B37" s="267" t="s">
        <v>143</v>
      </c>
      <c r="C37" s="268">
        <v>134</v>
      </c>
      <c r="D37" s="234">
        <v>3.65</v>
      </c>
      <c r="E37" s="235">
        <v>2.2000000000000002</v>
      </c>
      <c r="F37" s="268">
        <v>2457</v>
      </c>
      <c r="G37" s="234">
        <v>11.46</v>
      </c>
      <c r="H37" s="270">
        <v>6.3</v>
      </c>
      <c r="I37" s="274">
        <v>2591</v>
      </c>
      <c r="J37" s="234">
        <v>10.32</v>
      </c>
      <c r="K37" s="235">
        <v>5.8</v>
      </c>
    </row>
    <row r="38" spans="1:11" ht="15" customHeight="1">
      <c r="A38" s="562"/>
      <c r="B38" s="164" t="s">
        <v>144</v>
      </c>
      <c r="C38" s="271">
        <v>25</v>
      </c>
      <c r="D38" s="166">
        <v>0.68</v>
      </c>
      <c r="E38" s="167">
        <v>0.4</v>
      </c>
      <c r="F38" s="271">
        <v>538</v>
      </c>
      <c r="G38" s="166">
        <v>2.5099999999999998</v>
      </c>
      <c r="H38" s="167">
        <v>1.4</v>
      </c>
      <c r="I38" s="271">
        <v>563</v>
      </c>
      <c r="J38" s="166">
        <v>2.2400000000000002</v>
      </c>
      <c r="K38" s="167">
        <v>1.3</v>
      </c>
    </row>
    <row r="39" spans="1:11" ht="15" customHeight="1">
      <c r="A39" s="563"/>
      <c r="B39" s="195" t="s">
        <v>145</v>
      </c>
      <c r="C39" s="271">
        <v>2</v>
      </c>
      <c r="D39" s="166">
        <v>0.05</v>
      </c>
      <c r="E39" s="167">
        <v>0</v>
      </c>
      <c r="F39" s="271">
        <v>149</v>
      </c>
      <c r="G39" s="166">
        <v>0.69</v>
      </c>
      <c r="H39" s="167">
        <v>0.4</v>
      </c>
      <c r="I39" s="271">
        <v>151</v>
      </c>
      <c r="J39" s="166">
        <v>0.6</v>
      </c>
      <c r="K39" s="167">
        <v>0.3</v>
      </c>
    </row>
    <row r="40" spans="1:11" ht="19.5" customHeight="1">
      <c r="A40" s="563"/>
      <c r="B40" s="164" t="s">
        <v>146</v>
      </c>
      <c r="C40" s="271">
        <v>2</v>
      </c>
      <c r="D40" s="166">
        <v>0.05</v>
      </c>
      <c r="E40" s="167">
        <v>0</v>
      </c>
      <c r="F40" s="271">
        <v>26</v>
      </c>
      <c r="G40" s="166">
        <v>0.12</v>
      </c>
      <c r="H40" s="167">
        <v>0.1</v>
      </c>
      <c r="I40" s="271">
        <v>28</v>
      </c>
      <c r="J40" s="166">
        <v>0.11</v>
      </c>
      <c r="K40" s="167">
        <v>0.1</v>
      </c>
    </row>
    <row r="41" spans="1:11" ht="15.95" customHeight="1">
      <c r="A41" s="564"/>
      <c r="B41" s="164" t="s">
        <v>147</v>
      </c>
      <c r="C41" s="271">
        <v>42</v>
      </c>
      <c r="D41" s="166">
        <v>1.1399999999999999</v>
      </c>
      <c r="E41" s="167">
        <v>0.7</v>
      </c>
      <c r="F41" s="271">
        <v>732</v>
      </c>
      <c r="G41" s="166">
        <v>3.41</v>
      </c>
      <c r="H41" s="167">
        <v>1.9</v>
      </c>
      <c r="I41" s="271">
        <v>774</v>
      </c>
      <c r="J41" s="166">
        <v>3.08</v>
      </c>
      <c r="K41" s="167">
        <v>1.7</v>
      </c>
    </row>
    <row r="42" spans="1:11" ht="21.75" customHeight="1">
      <c r="A42" s="289" t="s">
        <v>148</v>
      </c>
      <c r="B42" s="267" t="s">
        <v>149</v>
      </c>
      <c r="C42" s="268">
        <v>414</v>
      </c>
      <c r="D42" s="269">
        <v>11.27</v>
      </c>
      <c r="E42" s="270">
        <v>6.8</v>
      </c>
      <c r="F42" s="255"/>
      <c r="G42" s="255"/>
      <c r="H42" s="255"/>
      <c r="I42" s="268">
        <v>414</v>
      </c>
      <c r="J42" s="269">
        <v>1.65</v>
      </c>
      <c r="K42" s="270">
        <v>0.9</v>
      </c>
    </row>
    <row r="43" spans="1:11" ht="26.25" customHeight="1">
      <c r="A43" s="562"/>
      <c r="B43" s="197" t="s">
        <v>150</v>
      </c>
      <c r="C43" s="271">
        <v>24</v>
      </c>
      <c r="D43" s="166">
        <v>0.65</v>
      </c>
      <c r="E43" s="167">
        <v>0.4</v>
      </c>
      <c r="F43" s="255"/>
      <c r="G43" s="179"/>
      <c r="H43" s="179"/>
      <c r="I43" s="271">
        <v>24</v>
      </c>
      <c r="J43" s="166">
        <v>0.1</v>
      </c>
      <c r="K43" s="167">
        <v>0.1</v>
      </c>
    </row>
    <row r="44" spans="1:11" ht="15" customHeight="1">
      <c r="A44" s="564"/>
      <c r="B44" s="180" t="s">
        <v>151</v>
      </c>
      <c r="C44" s="271">
        <v>16</v>
      </c>
      <c r="D44" s="166">
        <v>0.44</v>
      </c>
      <c r="E44" s="167">
        <v>0.3</v>
      </c>
      <c r="F44" s="239"/>
      <c r="G44" s="169"/>
      <c r="H44" s="169"/>
      <c r="I44" s="271">
        <v>16</v>
      </c>
      <c r="J44" s="166">
        <v>0.06</v>
      </c>
      <c r="K44" s="167">
        <v>0</v>
      </c>
    </row>
    <row r="45" spans="1:11" ht="18.75" customHeight="1">
      <c r="A45" s="289" t="s">
        <v>152</v>
      </c>
      <c r="B45" s="267" t="s">
        <v>153</v>
      </c>
      <c r="C45" s="268">
        <v>13</v>
      </c>
      <c r="D45" s="234">
        <v>0.35</v>
      </c>
      <c r="E45" s="235">
        <v>0.2</v>
      </c>
      <c r="F45" s="268">
        <v>5</v>
      </c>
      <c r="G45" s="234">
        <v>0.02</v>
      </c>
      <c r="H45" s="270">
        <v>0</v>
      </c>
      <c r="I45" s="274">
        <v>18</v>
      </c>
      <c r="J45" s="234">
        <v>7.0000000000000007E-2</v>
      </c>
      <c r="K45" s="235">
        <v>0</v>
      </c>
    </row>
    <row r="46" spans="1:11" ht="19.5" customHeight="1">
      <c r="A46" s="289" t="s">
        <v>154</v>
      </c>
      <c r="B46" s="267" t="s">
        <v>155</v>
      </c>
      <c r="C46" s="268">
        <v>191</v>
      </c>
      <c r="D46" s="269">
        <v>5.2</v>
      </c>
      <c r="E46" s="270">
        <v>3.1</v>
      </c>
      <c r="F46" s="268">
        <v>424</v>
      </c>
      <c r="G46" s="269">
        <v>1.98</v>
      </c>
      <c r="H46" s="270">
        <v>1.1000000000000001</v>
      </c>
      <c r="I46" s="268">
        <v>615</v>
      </c>
      <c r="J46" s="269">
        <v>2.4500000000000002</v>
      </c>
      <c r="K46" s="270">
        <v>1.4</v>
      </c>
    </row>
    <row r="47" spans="1:11" ht="15.95" customHeight="1">
      <c r="A47" s="289" t="s">
        <v>156</v>
      </c>
      <c r="B47" s="267" t="s">
        <v>157</v>
      </c>
      <c r="C47" s="268">
        <v>403</v>
      </c>
      <c r="D47" s="269">
        <v>10.97</v>
      </c>
      <c r="E47" s="270">
        <v>6.6</v>
      </c>
      <c r="F47" s="268">
        <v>1510</v>
      </c>
      <c r="G47" s="269">
        <v>7.04</v>
      </c>
      <c r="H47" s="270">
        <v>3.9</v>
      </c>
      <c r="I47" s="268">
        <v>1913</v>
      </c>
      <c r="J47" s="269">
        <v>7.62</v>
      </c>
      <c r="K47" s="270">
        <v>4.3</v>
      </c>
    </row>
    <row r="48" spans="1:11" ht="18.75" customHeight="1">
      <c r="A48" s="562"/>
      <c r="B48" s="164" t="s">
        <v>158</v>
      </c>
      <c r="C48" s="271">
        <v>76</v>
      </c>
      <c r="D48" s="166">
        <v>2.0699999999999998</v>
      </c>
      <c r="E48" s="167">
        <v>1.2</v>
      </c>
      <c r="F48" s="271">
        <v>369</v>
      </c>
      <c r="G48" s="166">
        <v>1.72</v>
      </c>
      <c r="H48" s="167">
        <v>1</v>
      </c>
      <c r="I48" s="271">
        <v>445</v>
      </c>
      <c r="J48" s="166">
        <v>1.77</v>
      </c>
      <c r="K48" s="167">
        <v>1</v>
      </c>
    </row>
    <row r="49" spans="1:11" ht="12.75" customHeight="1">
      <c r="A49" s="563"/>
      <c r="B49" s="198" t="s">
        <v>159</v>
      </c>
      <c r="C49" s="239"/>
      <c r="D49" s="169"/>
      <c r="E49" s="169"/>
      <c r="F49" s="290">
        <v>5</v>
      </c>
      <c r="G49" s="200">
        <v>0.02</v>
      </c>
      <c r="H49" s="201">
        <v>0</v>
      </c>
      <c r="I49" s="290">
        <v>5</v>
      </c>
      <c r="J49" s="200">
        <v>0.02</v>
      </c>
      <c r="K49" s="201">
        <v>0</v>
      </c>
    </row>
    <row r="50" spans="1:11" ht="21" customHeight="1">
      <c r="A50" s="563"/>
      <c r="B50" s="168" t="s">
        <v>160</v>
      </c>
      <c r="C50" s="271">
        <v>4</v>
      </c>
      <c r="D50" s="166">
        <v>0.11</v>
      </c>
      <c r="E50" s="167">
        <v>0.1</v>
      </c>
      <c r="F50" s="271">
        <v>120</v>
      </c>
      <c r="G50" s="166">
        <v>0.56000000000000005</v>
      </c>
      <c r="H50" s="167">
        <v>0.3</v>
      </c>
      <c r="I50" s="271">
        <v>124</v>
      </c>
      <c r="J50" s="166">
        <v>0.49</v>
      </c>
      <c r="K50" s="167">
        <v>0.3</v>
      </c>
    </row>
    <row r="51" spans="1:11" ht="12.75" customHeight="1">
      <c r="A51" s="563"/>
      <c r="B51" s="198" t="s">
        <v>161</v>
      </c>
      <c r="C51" s="239"/>
      <c r="D51" s="169"/>
      <c r="E51" s="169"/>
      <c r="F51" s="290">
        <v>18</v>
      </c>
      <c r="G51" s="200">
        <v>0.08</v>
      </c>
      <c r="H51" s="201">
        <v>0</v>
      </c>
      <c r="I51" s="290">
        <v>18</v>
      </c>
      <c r="J51" s="200">
        <v>7.0000000000000007E-2</v>
      </c>
      <c r="K51" s="201">
        <v>0</v>
      </c>
    </row>
    <row r="52" spans="1:11" ht="17.45" customHeight="1">
      <c r="A52" s="563"/>
      <c r="B52" s="180" t="s">
        <v>162</v>
      </c>
      <c r="C52" s="271">
        <v>78</v>
      </c>
      <c r="D52" s="166">
        <v>2.12</v>
      </c>
      <c r="E52" s="167">
        <v>1.3</v>
      </c>
      <c r="F52" s="271">
        <v>248</v>
      </c>
      <c r="G52" s="166">
        <v>1.1599999999999999</v>
      </c>
      <c r="H52" s="167">
        <v>0.6</v>
      </c>
      <c r="I52" s="271">
        <v>326</v>
      </c>
      <c r="J52" s="166">
        <v>1.3</v>
      </c>
      <c r="K52" s="167">
        <v>0.7</v>
      </c>
    </row>
    <row r="53" spans="1:11" ht="12.75" customHeight="1">
      <c r="A53" s="563"/>
      <c r="B53" s="198" t="s">
        <v>163</v>
      </c>
      <c r="C53" s="290">
        <v>73</v>
      </c>
      <c r="D53" s="200">
        <v>1.99</v>
      </c>
      <c r="E53" s="201">
        <v>1.2</v>
      </c>
      <c r="F53" s="290">
        <v>162</v>
      </c>
      <c r="G53" s="200">
        <v>0.76</v>
      </c>
      <c r="H53" s="201">
        <v>0.4</v>
      </c>
      <c r="I53" s="290">
        <v>235</v>
      </c>
      <c r="J53" s="200">
        <v>0.94</v>
      </c>
      <c r="K53" s="201">
        <v>0.5</v>
      </c>
    </row>
    <row r="54" spans="1:11" ht="18" customHeight="1">
      <c r="A54" s="563"/>
      <c r="B54" s="180" t="s">
        <v>164</v>
      </c>
      <c r="C54" s="271">
        <v>15</v>
      </c>
      <c r="D54" s="166">
        <v>0.41</v>
      </c>
      <c r="E54" s="167">
        <v>0.2</v>
      </c>
      <c r="F54" s="271">
        <v>372</v>
      </c>
      <c r="G54" s="166">
        <v>1.74</v>
      </c>
      <c r="H54" s="167">
        <v>1</v>
      </c>
      <c r="I54" s="271">
        <v>387</v>
      </c>
      <c r="J54" s="166">
        <v>1.54</v>
      </c>
      <c r="K54" s="167">
        <v>0.9</v>
      </c>
    </row>
    <row r="55" spans="1:11" ht="14.25" customHeight="1">
      <c r="A55" s="563"/>
      <c r="B55" s="203" t="s">
        <v>165</v>
      </c>
      <c r="C55" s="290">
        <v>12</v>
      </c>
      <c r="D55" s="200">
        <v>0.33</v>
      </c>
      <c r="E55" s="201">
        <v>0.2</v>
      </c>
      <c r="F55" s="290">
        <v>346</v>
      </c>
      <c r="G55" s="200">
        <v>1.61</v>
      </c>
      <c r="H55" s="201">
        <v>0.9</v>
      </c>
      <c r="I55" s="290">
        <v>358</v>
      </c>
      <c r="J55" s="200">
        <v>1.43</v>
      </c>
      <c r="K55" s="201">
        <v>0.8</v>
      </c>
    </row>
    <row r="56" spans="1:11" ht="16.7" customHeight="1">
      <c r="A56" s="564"/>
      <c r="B56" s="195" t="s">
        <v>166</v>
      </c>
      <c r="C56" s="271">
        <v>70</v>
      </c>
      <c r="D56" s="166">
        <v>1.91</v>
      </c>
      <c r="E56" s="167">
        <v>1.1000000000000001</v>
      </c>
      <c r="F56" s="271">
        <v>114</v>
      </c>
      <c r="G56" s="166">
        <v>0.53</v>
      </c>
      <c r="H56" s="167">
        <v>0.3</v>
      </c>
      <c r="I56" s="271">
        <v>184</v>
      </c>
      <c r="J56" s="166">
        <v>0.73</v>
      </c>
      <c r="K56" s="167">
        <v>0.4</v>
      </c>
    </row>
    <row r="57" spans="1:11" ht="15.75" customHeight="1">
      <c r="A57" s="263"/>
      <c r="B57" s="291" t="s">
        <v>171</v>
      </c>
      <c r="C57" s="268">
        <v>6094</v>
      </c>
      <c r="D57" s="265">
        <v>165.89</v>
      </c>
      <c r="E57" s="604">
        <v>38800</v>
      </c>
      <c r="F57" s="605"/>
      <c r="G57" s="265">
        <v>180.98</v>
      </c>
      <c r="H57" s="239"/>
      <c r="I57" s="268">
        <v>44894</v>
      </c>
      <c r="J57" s="265">
        <v>178.77</v>
      </c>
      <c r="K57" s="239"/>
    </row>
  </sheetData>
  <mergeCells count="15">
    <mergeCell ref="A43:A44"/>
    <mergeCell ref="A48:A56"/>
    <mergeCell ref="E57:F57"/>
    <mergeCell ref="A5:A6"/>
    <mergeCell ref="A18:A20"/>
    <mergeCell ref="A22:A25"/>
    <mergeCell ref="A27:A30"/>
    <mergeCell ref="A34:A36"/>
    <mergeCell ref="A38:A41"/>
    <mergeCell ref="A1:L1"/>
    <mergeCell ref="A2:A3"/>
    <mergeCell ref="B2:B3"/>
    <mergeCell ref="C2:E2"/>
    <mergeCell ref="F2:H2"/>
    <mergeCell ref="I2:K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workbookViewId="0">
      <selection activeCell="B10" sqref="B10"/>
    </sheetView>
  </sheetViews>
  <sheetFormatPr defaultRowHeight="12.75"/>
  <cols>
    <col min="1" max="1" width="5.85546875" style="154" customWidth="1"/>
    <col min="2" max="2" width="54.85546875" style="154" customWidth="1"/>
    <col min="3" max="3" width="11" style="154" customWidth="1"/>
    <col min="4" max="4" width="12.140625" style="154" customWidth="1"/>
    <col min="5" max="5" width="9.5703125" style="154" customWidth="1"/>
    <col min="6" max="6" width="11" style="154" customWidth="1"/>
    <col min="7" max="7" width="11.28515625" style="154" customWidth="1"/>
    <col min="8" max="8" width="9.5703125" style="154" customWidth="1"/>
    <col min="9" max="9" width="10.140625" style="154" customWidth="1"/>
    <col min="10" max="10" width="11.42578125" style="154" customWidth="1"/>
    <col min="11" max="11" width="9" style="154" customWidth="1"/>
    <col min="12" max="12" width="2.42578125" style="154" customWidth="1"/>
    <col min="13" max="16384" width="9.140625" style="154"/>
  </cols>
  <sheetData>
    <row r="1" spans="1:12" ht="42" customHeight="1">
      <c r="A1" s="603" t="s">
        <v>277</v>
      </c>
      <c r="B1" s="603"/>
      <c r="C1" s="603"/>
      <c r="D1" s="603"/>
      <c r="E1" s="603"/>
      <c r="F1" s="603"/>
      <c r="G1" s="603"/>
      <c r="H1" s="603"/>
      <c r="I1" s="603"/>
      <c r="J1" s="603"/>
      <c r="K1" s="603"/>
      <c r="L1" s="603"/>
    </row>
    <row r="2" spans="1:12" ht="13.7" customHeight="1">
      <c r="A2" s="562" t="s">
        <v>91</v>
      </c>
      <c r="B2" s="566" t="s">
        <v>92</v>
      </c>
      <c r="C2" s="568" t="s">
        <v>93</v>
      </c>
      <c r="D2" s="569"/>
      <c r="E2" s="570"/>
      <c r="F2" s="571" t="s">
        <v>94</v>
      </c>
      <c r="G2" s="572"/>
      <c r="H2" s="573"/>
      <c r="I2" s="574" t="s">
        <v>95</v>
      </c>
      <c r="J2" s="575"/>
      <c r="K2" s="576"/>
    </row>
    <row r="3" spans="1:12" ht="33.200000000000003" customHeight="1">
      <c r="A3" s="564"/>
      <c r="B3" s="567"/>
      <c r="C3" s="155" t="s">
        <v>96</v>
      </c>
      <c r="D3" s="156" t="s">
        <v>97</v>
      </c>
      <c r="E3" s="157" t="s">
        <v>98</v>
      </c>
      <c r="F3" s="155" t="s">
        <v>96</v>
      </c>
      <c r="G3" s="158" t="s">
        <v>97</v>
      </c>
      <c r="H3" s="157" t="s">
        <v>98</v>
      </c>
      <c r="I3" s="155" t="s">
        <v>96</v>
      </c>
      <c r="J3" s="158" t="s">
        <v>97</v>
      </c>
      <c r="K3" s="157" t="s">
        <v>98</v>
      </c>
    </row>
    <row r="4" spans="1:12" ht="17.45" customHeight="1">
      <c r="A4" s="231" t="s">
        <v>99</v>
      </c>
      <c r="B4" s="267" t="s">
        <v>100</v>
      </c>
      <c r="C4" s="268">
        <v>602</v>
      </c>
      <c r="D4" s="269">
        <v>16.420000000000002</v>
      </c>
      <c r="E4" s="270">
        <v>10.7</v>
      </c>
      <c r="F4" s="268">
        <v>454</v>
      </c>
      <c r="G4" s="269">
        <v>2.1</v>
      </c>
      <c r="H4" s="270">
        <v>1.6</v>
      </c>
      <c r="I4" s="268">
        <v>1056</v>
      </c>
      <c r="J4" s="269">
        <v>4.18</v>
      </c>
      <c r="K4" s="270">
        <v>3.1</v>
      </c>
    </row>
    <row r="5" spans="1:12" ht="16.7" customHeight="1">
      <c r="A5" s="577"/>
      <c r="B5" s="164" t="s">
        <v>101</v>
      </c>
      <c r="C5" s="271">
        <v>530</v>
      </c>
      <c r="D5" s="166">
        <v>14.45</v>
      </c>
      <c r="E5" s="167">
        <v>9.4</v>
      </c>
      <c r="F5" s="271">
        <v>279</v>
      </c>
      <c r="G5" s="166">
        <v>1.29</v>
      </c>
      <c r="H5" s="167">
        <v>1</v>
      </c>
      <c r="I5" s="271">
        <v>809</v>
      </c>
      <c r="J5" s="166">
        <v>3.21</v>
      </c>
      <c r="K5" s="167">
        <v>2.4</v>
      </c>
    </row>
    <row r="6" spans="1:12" ht="18.2" customHeight="1">
      <c r="A6" s="578"/>
      <c r="B6" s="168" t="s">
        <v>102</v>
      </c>
      <c r="C6" s="239"/>
      <c r="D6" s="169"/>
      <c r="E6" s="169"/>
      <c r="F6" s="271">
        <v>2</v>
      </c>
      <c r="G6" s="166">
        <v>0.01</v>
      </c>
      <c r="H6" s="167">
        <v>0</v>
      </c>
      <c r="I6" s="271">
        <v>2</v>
      </c>
      <c r="J6" s="166">
        <v>0.01</v>
      </c>
      <c r="K6" s="167">
        <v>0</v>
      </c>
    </row>
    <row r="7" spans="1:12" ht="17.45" customHeight="1">
      <c r="A7" s="231" t="s">
        <v>103</v>
      </c>
      <c r="B7" s="267" t="s">
        <v>104</v>
      </c>
      <c r="C7" s="268">
        <v>6</v>
      </c>
      <c r="D7" s="269">
        <v>0.16</v>
      </c>
      <c r="E7" s="270">
        <v>0.1</v>
      </c>
      <c r="F7" s="268">
        <v>763</v>
      </c>
      <c r="G7" s="269">
        <v>3.54</v>
      </c>
      <c r="H7" s="270">
        <v>2.7</v>
      </c>
      <c r="I7" s="268">
        <v>769</v>
      </c>
      <c r="J7" s="269">
        <v>3.05</v>
      </c>
      <c r="K7" s="270">
        <v>2.2999999999999998</v>
      </c>
    </row>
    <row r="8" spans="1:12" ht="15" customHeight="1">
      <c r="A8" s="169"/>
      <c r="B8" s="164" t="s">
        <v>105</v>
      </c>
      <c r="C8" s="239"/>
      <c r="D8" s="169"/>
      <c r="E8" s="169"/>
      <c r="F8" s="271">
        <v>444</v>
      </c>
      <c r="G8" s="166">
        <v>2.06</v>
      </c>
      <c r="H8" s="170">
        <v>1.6</v>
      </c>
      <c r="I8" s="271">
        <v>444</v>
      </c>
      <c r="J8" s="166">
        <v>1.76</v>
      </c>
      <c r="K8" s="167">
        <v>1.3</v>
      </c>
    </row>
    <row r="9" spans="1:12" ht="19.5" customHeight="1">
      <c r="A9" s="272" t="s">
        <v>106</v>
      </c>
      <c r="B9" s="267" t="s">
        <v>107</v>
      </c>
      <c r="C9" s="268">
        <v>22</v>
      </c>
      <c r="D9" s="269">
        <v>0.6</v>
      </c>
      <c r="E9" s="270">
        <v>0.4</v>
      </c>
      <c r="F9" s="268">
        <v>129</v>
      </c>
      <c r="G9" s="269">
        <v>0.6</v>
      </c>
      <c r="H9" s="270">
        <v>0.5</v>
      </c>
      <c r="I9" s="268">
        <v>151</v>
      </c>
      <c r="J9" s="269">
        <v>0.6</v>
      </c>
      <c r="K9" s="270">
        <v>0.4</v>
      </c>
    </row>
    <row r="10" spans="1:12" ht="28.5" customHeight="1">
      <c r="A10" s="292" t="s">
        <v>108</v>
      </c>
      <c r="B10" s="240" t="s">
        <v>109</v>
      </c>
      <c r="C10" s="268">
        <v>11</v>
      </c>
      <c r="D10" s="269">
        <v>0.3</v>
      </c>
      <c r="E10" s="235">
        <v>0.2</v>
      </c>
      <c r="F10" s="268">
        <v>2147</v>
      </c>
      <c r="G10" s="234">
        <v>9.9499999999999993</v>
      </c>
      <c r="H10" s="270">
        <v>7.6</v>
      </c>
      <c r="I10" s="274">
        <v>2158</v>
      </c>
      <c r="J10" s="234">
        <v>8.5500000000000007</v>
      </c>
      <c r="K10" s="235">
        <v>6.4</v>
      </c>
    </row>
    <row r="11" spans="1:12" ht="15" customHeight="1">
      <c r="A11" s="245"/>
      <c r="B11" s="164" t="s">
        <v>110</v>
      </c>
      <c r="C11" s="271">
        <v>8</v>
      </c>
      <c r="D11" s="166">
        <v>0.22</v>
      </c>
      <c r="E11" s="167">
        <v>0.1</v>
      </c>
      <c r="F11" s="271">
        <v>2094</v>
      </c>
      <c r="G11" s="166">
        <v>9.7100000000000009</v>
      </c>
      <c r="H11" s="167">
        <v>7.4</v>
      </c>
      <c r="I11" s="271">
        <v>2102</v>
      </c>
      <c r="J11" s="166">
        <v>8.33</v>
      </c>
      <c r="K11" s="167">
        <v>6.2</v>
      </c>
    </row>
    <row r="12" spans="1:12" ht="15.75" customHeight="1">
      <c r="A12" s="275" t="s">
        <v>111</v>
      </c>
      <c r="B12" s="267" t="s">
        <v>112</v>
      </c>
      <c r="C12" s="239"/>
      <c r="D12" s="239"/>
      <c r="E12" s="239"/>
      <c r="F12" s="239"/>
      <c r="G12" s="239"/>
      <c r="H12" s="239"/>
      <c r="I12" s="239"/>
      <c r="J12" s="239"/>
      <c r="K12" s="239"/>
    </row>
    <row r="13" spans="1:12" ht="15.95" customHeight="1">
      <c r="A13" s="275" t="s">
        <v>113</v>
      </c>
      <c r="B13" s="267" t="s">
        <v>114</v>
      </c>
      <c r="C13" s="268">
        <v>10</v>
      </c>
      <c r="D13" s="234">
        <v>0.27</v>
      </c>
      <c r="E13" s="235">
        <v>0.2</v>
      </c>
      <c r="F13" s="268">
        <v>1594</v>
      </c>
      <c r="G13" s="234">
        <v>7.39</v>
      </c>
      <c r="H13" s="270">
        <v>5.7</v>
      </c>
      <c r="I13" s="274">
        <v>1604</v>
      </c>
      <c r="J13" s="234">
        <v>6.36</v>
      </c>
      <c r="K13" s="235">
        <v>4.7</v>
      </c>
    </row>
    <row r="14" spans="1:12" ht="15" customHeight="1">
      <c r="A14" s="169"/>
      <c r="B14" s="164" t="s">
        <v>115</v>
      </c>
      <c r="C14" s="239"/>
      <c r="D14" s="169"/>
      <c r="E14" s="169"/>
      <c r="F14" s="271">
        <v>53</v>
      </c>
      <c r="G14" s="166">
        <v>0.25</v>
      </c>
      <c r="H14" s="167">
        <v>0.2</v>
      </c>
      <c r="I14" s="271">
        <v>53</v>
      </c>
      <c r="J14" s="166">
        <v>0.21</v>
      </c>
      <c r="K14" s="167">
        <v>0.2</v>
      </c>
    </row>
    <row r="15" spans="1:12" ht="17.45" customHeight="1">
      <c r="A15" s="276" t="s">
        <v>116</v>
      </c>
      <c r="B15" s="267" t="s">
        <v>117</v>
      </c>
      <c r="C15" s="268">
        <v>16</v>
      </c>
      <c r="D15" s="234">
        <v>0.44</v>
      </c>
      <c r="E15" s="235">
        <v>0.3</v>
      </c>
      <c r="F15" s="268">
        <v>999</v>
      </c>
      <c r="G15" s="234">
        <v>4.63</v>
      </c>
      <c r="H15" s="270">
        <v>3.5</v>
      </c>
      <c r="I15" s="274">
        <v>1015</v>
      </c>
      <c r="J15" s="234">
        <v>4.0199999999999996</v>
      </c>
      <c r="K15" s="235">
        <v>3</v>
      </c>
    </row>
    <row r="16" spans="1:12" ht="17.45" customHeight="1">
      <c r="A16" s="277" t="s">
        <v>118</v>
      </c>
      <c r="B16" s="267" t="s">
        <v>119</v>
      </c>
      <c r="C16" s="268">
        <v>10</v>
      </c>
      <c r="D16" s="234">
        <v>0.27</v>
      </c>
      <c r="E16" s="235">
        <v>0.2</v>
      </c>
      <c r="F16" s="268">
        <v>634</v>
      </c>
      <c r="G16" s="234">
        <v>2.94</v>
      </c>
      <c r="H16" s="270">
        <v>2.2000000000000002</v>
      </c>
      <c r="I16" s="274">
        <v>644</v>
      </c>
      <c r="J16" s="234">
        <v>2.5499999999999998</v>
      </c>
      <c r="K16" s="235">
        <v>1.9</v>
      </c>
    </row>
    <row r="17" spans="1:11" ht="15.75" customHeight="1">
      <c r="A17" s="275" t="s">
        <v>120</v>
      </c>
      <c r="B17" s="267" t="s">
        <v>121</v>
      </c>
      <c r="C17" s="268">
        <v>32</v>
      </c>
      <c r="D17" s="269">
        <v>0.87</v>
      </c>
      <c r="E17" s="270">
        <v>0.6</v>
      </c>
      <c r="F17" s="268">
        <v>6955</v>
      </c>
      <c r="G17" s="269">
        <v>32.25</v>
      </c>
      <c r="H17" s="270">
        <v>24.7</v>
      </c>
      <c r="I17" s="268">
        <v>6987</v>
      </c>
      <c r="J17" s="269">
        <v>27.69</v>
      </c>
      <c r="K17" s="270">
        <v>20.7</v>
      </c>
    </row>
    <row r="18" spans="1:11" ht="15" customHeight="1">
      <c r="A18" s="562"/>
      <c r="B18" s="164" t="s">
        <v>122</v>
      </c>
      <c r="C18" s="271">
        <v>13</v>
      </c>
      <c r="D18" s="166">
        <v>0.35</v>
      </c>
      <c r="E18" s="167">
        <v>0.2</v>
      </c>
      <c r="F18" s="271">
        <v>1</v>
      </c>
      <c r="G18" s="166">
        <v>0</v>
      </c>
      <c r="H18" s="167">
        <v>0</v>
      </c>
      <c r="I18" s="271">
        <v>14</v>
      </c>
      <c r="J18" s="166">
        <v>0.06</v>
      </c>
      <c r="K18" s="167">
        <v>0</v>
      </c>
    </row>
    <row r="19" spans="1:11" ht="15" customHeight="1">
      <c r="A19" s="563"/>
      <c r="B19" s="180" t="s">
        <v>123</v>
      </c>
      <c r="C19" s="239"/>
      <c r="D19" s="169"/>
      <c r="E19" s="169"/>
      <c r="F19" s="271">
        <v>1636</v>
      </c>
      <c r="G19" s="166">
        <v>7.59</v>
      </c>
      <c r="H19" s="167">
        <v>5.8</v>
      </c>
      <c r="I19" s="271">
        <v>1636</v>
      </c>
      <c r="J19" s="166">
        <v>6.48</v>
      </c>
      <c r="K19" s="167">
        <v>4.8</v>
      </c>
    </row>
    <row r="20" spans="1:11" ht="15" customHeight="1">
      <c r="A20" s="564"/>
      <c r="B20" s="180" t="s">
        <v>124</v>
      </c>
      <c r="C20" s="239"/>
      <c r="D20" s="169"/>
      <c r="E20" s="169"/>
      <c r="F20" s="271">
        <v>1305</v>
      </c>
      <c r="G20" s="166">
        <v>6.05</v>
      </c>
      <c r="H20" s="167">
        <v>4.5999999999999996</v>
      </c>
      <c r="I20" s="271">
        <v>1305</v>
      </c>
      <c r="J20" s="166">
        <v>5.17</v>
      </c>
      <c r="K20" s="167">
        <v>3.9</v>
      </c>
    </row>
    <row r="21" spans="1:11" ht="15.75" customHeight="1">
      <c r="A21" s="275" t="s">
        <v>125</v>
      </c>
      <c r="B21" s="267" t="s">
        <v>126</v>
      </c>
      <c r="C21" s="268">
        <v>3025</v>
      </c>
      <c r="D21" s="269">
        <v>82.49</v>
      </c>
      <c r="E21" s="270">
        <v>53.7</v>
      </c>
      <c r="F21" s="268">
        <v>2905</v>
      </c>
      <c r="G21" s="269">
        <v>13.47</v>
      </c>
      <c r="H21" s="270">
        <v>10.3</v>
      </c>
      <c r="I21" s="268">
        <v>5930</v>
      </c>
      <c r="J21" s="269">
        <v>23.5</v>
      </c>
      <c r="K21" s="270">
        <v>17.5</v>
      </c>
    </row>
    <row r="22" spans="1:11" ht="15.2" customHeight="1">
      <c r="A22" s="562"/>
      <c r="B22" s="164" t="s">
        <v>127</v>
      </c>
      <c r="C22" s="271">
        <v>134</v>
      </c>
      <c r="D22" s="166">
        <v>3.65</v>
      </c>
      <c r="E22" s="167">
        <v>2.4</v>
      </c>
      <c r="F22" s="271">
        <v>13</v>
      </c>
      <c r="G22" s="166">
        <v>0.06</v>
      </c>
      <c r="H22" s="170">
        <v>0</v>
      </c>
      <c r="I22" s="271">
        <v>147</v>
      </c>
      <c r="J22" s="166">
        <v>0.57999999999999996</v>
      </c>
      <c r="K22" s="167">
        <v>0.4</v>
      </c>
    </row>
    <row r="23" spans="1:11" ht="15.2" customHeight="1">
      <c r="A23" s="563"/>
      <c r="B23" s="180" t="s">
        <v>128</v>
      </c>
      <c r="C23" s="271">
        <v>1577</v>
      </c>
      <c r="D23" s="166">
        <v>43</v>
      </c>
      <c r="E23" s="167">
        <v>28</v>
      </c>
      <c r="F23" s="271">
        <v>1520</v>
      </c>
      <c r="G23" s="166">
        <v>7.05</v>
      </c>
      <c r="H23" s="170">
        <v>5.4</v>
      </c>
      <c r="I23" s="271">
        <v>3097</v>
      </c>
      <c r="J23" s="166">
        <v>12.27</v>
      </c>
      <c r="K23" s="167">
        <v>9.1999999999999993</v>
      </c>
    </row>
    <row r="24" spans="1:11" ht="16.7" customHeight="1">
      <c r="A24" s="563"/>
      <c r="B24" s="180" t="s">
        <v>274</v>
      </c>
      <c r="C24" s="271">
        <v>1259</v>
      </c>
      <c r="D24" s="166">
        <v>34.33</v>
      </c>
      <c r="E24" s="167">
        <v>22.3</v>
      </c>
      <c r="F24" s="271">
        <v>78</v>
      </c>
      <c r="G24" s="166">
        <v>0.36</v>
      </c>
      <c r="H24" s="170">
        <v>0.3</v>
      </c>
      <c r="I24" s="271">
        <v>1337</v>
      </c>
      <c r="J24" s="166">
        <v>5.3</v>
      </c>
      <c r="K24" s="167">
        <v>4</v>
      </c>
    </row>
    <row r="25" spans="1:11" ht="14.45" customHeight="1">
      <c r="A25" s="564"/>
      <c r="B25" s="180" t="s">
        <v>275</v>
      </c>
      <c r="C25" s="239"/>
      <c r="D25" s="169"/>
      <c r="E25" s="169"/>
      <c r="F25" s="239"/>
      <c r="G25" s="169"/>
      <c r="H25" s="169"/>
      <c r="I25" s="239"/>
      <c r="J25" s="169"/>
      <c r="K25" s="169"/>
    </row>
    <row r="26" spans="1:11" ht="15.75" customHeight="1">
      <c r="A26" s="275" t="s">
        <v>131</v>
      </c>
      <c r="B26" s="267" t="s">
        <v>132</v>
      </c>
      <c r="C26" s="268">
        <v>439</v>
      </c>
      <c r="D26" s="269">
        <v>11.97</v>
      </c>
      <c r="E26" s="270">
        <v>7.8</v>
      </c>
      <c r="F26" s="268">
        <v>3467</v>
      </c>
      <c r="G26" s="269">
        <v>16.07</v>
      </c>
      <c r="H26" s="270">
        <v>12.3</v>
      </c>
      <c r="I26" s="268">
        <v>3906</v>
      </c>
      <c r="J26" s="269">
        <v>15.48</v>
      </c>
      <c r="K26" s="270">
        <v>11.5</v>
      </c>
    </row>
    <row r="27" spans="1:11" ht="15" customHeight="1">
      <c r="A27" s="562"/>
      <c r="B27" s="164" t="s">
        <v>182</v>
      </c>
      <c r="C27" s="271">
        <v>2</v>
      </c>
      <c r="D27" s="166">
        <v>0.05</v>
      </c>
      <c r="E27" s="167">
        <v>0</v>
      </c>
      <c r="F27" s="271">
        <v>277</v>
      </c>
      <c r="G27" s="166">
        <v>1.28</v>
      </c>
      <c r="H27" s="167">
        <v>1</v>
      </c>
      <c r="I27" s="278">
        <v>279</v>
      </c>
      <c r="J27" s="166">
        <v>1.1100000000000001</v>
      </c>
      <c r="K27" s="167">
        <v>0.8</v>
      </c>
    </row>
    <row r="28" spans="1:11" ht="15" customHeight="1">
      <c r="A28" s="563"/>
      <c r="B28" s="180" t="s">
        <v>183</v>
      </c>
      <c r="C28" s="271">
        <v>111</v>
      </c>
      <c r="D28" s="166">
        <v>3.03</v>
      </c>
      <c r="E28" s="167">
        <v>2</v>
      </c>
      <c r="F28" s="271">
        <v>70</v>
      </c>
      <c r="G28" s="166">
        <v>0.32</v>
      </c>
      <c r="H28" s="167">
        <v>0.2</v>
      </c>
      <c r="I28" s="278">
        <v>181</v>
      </c>
      <c r="J28" s="166">
        <v>0.72</v>
      </c>
      <c r="K28" s="167">
        <v>0.5</v>
      </c>
    </row>
    <row r="29" spans="1:11" ht="15.95" customHeight="1">
      <c r="A29" s="563"/>
      <c r="B29" s="180" t="s">
        <v>184</v>
      </c>
      <c r="C29" s="271">
        <v>54</v>
      </c>
      <c r="D29" s="166">
        <v>1.47</v>
      </c>
      <c r="E29" s="167">
        <v>1</v>
      </c>
      <c r="F29" s="271">
        <v>392</v>
      </c>
      <c r="G29" s="166">
        <v>1.82</v>
      </c>
      <c r="H29" s="167">
        <v>1.4</v>
      </c>
      <c r="I29" s="278">
        <v>446</v>
      </c>
      <c r="J29" s="166">
        <v>1.77</v>
      </c>
      <c r="K29" s="167">
        <v>1.3</v>
      </c>
    </row>
    <row r="30" spans="1:11" ht="15.2" customHeight="1">
      <c r="A30" s="563"/>
      <c r="B30" s="218" t="s">
        <v>185</v>
      </c>
      <c r="C30" s="298"/>
      <c r="D30" s="181"/>
      <c r="E30" s="181"/>
      <c r="F30" s="294">
        <v>392</v>
      </c>
      <c r="G30" s="184">
        <v>1.82</v>
      </c>
      <c r="H30" s="185">
        <v>1.4</v>
      </c>
      <c r="I30" s="295">
        <v>392</v>
      </c>
      <c r="J30" s="184">
        <v>1.55</v>
      </c>
      <c r="K30" s="185">
        <v>1.2</v>
      </c>
    </row>
    <row r="31" spans="1:11" ht="16.5" customHeight="1">
      <c r="A31" s="283" t="s">
        <v>133</v>
      </c>
      <c r="B31" s="296" t="s">
        <v>134</v>
      </c>
      <c r="C31" s="285">
        <v>87</v>
      </c>
      <c r="D31" s="297">
        <v>2.37</v>
      </c>
      <c r="E31" s="287">
        <v>1.5</v>
      </c>
      <c r="F31" s="285">
        <v>1017</v>
      </c>
      <c r="G31" s="297">
        <v>4.72</v>
      </c>
      <c r="H31" s="287">
        <v>3.6</v>
      </c>
      <c r="I31" s="285">
        <v>1104</v>
      </c>
      <c r="J31" s="297">
        <v>4.37</v>
      </c>
      <c r="K31" s="287">
        <v>3.3</v>
      </c>
    </row>
    <row r="32" spans="1:11" ht="28.5" customHeight="1">
      <c r="A32" s="289" t="s">
        <v>135</v>
      </c>
      <c r="B32" s="240" t="s">
        <v>136</v>
      </c>
      <c r="C32" s="268">
        <v>37</v>
      </c>
      <c r="D32" s="234">
        <v>1.01</v>
      </c>
      <c r="E32" s="235">
        <v>0.7</v>
      </c>
      <c r="F32" s="268">
        <v>968</v>
      </c>
      <c r="G32" s="234">
        <v>4.49</v>
      </c>
      <c r="H32" s="270">
        <v>3.4</v>
      </c>
      <c r="I32" s="274">
        <v>1005</v>
      </c>
      <c r="J32" s="234">
        <v>3.98</v>
      </c>
      <c r="K32" s="235">
        <v>3</v>
      </c>
    </row>
    <row r="33" spans="1:11" ht="15.75" customHeight="1">
      <c r="A33" s="289" t="s">
        <v>137</v>
      </c>
      <c r="B33" s="267" t="s">
        <v>138</v>
      </c>
      <c r="C33" s="268">
        <v>204</v>
      </c>
      <c r="D33" s="234">
        <v>5.56</v>
      </c>
      <c r="E33" s="235">
        <v>3.6</v>
      </c>
      <c r="F33" s="268">
        <v>1839</v>
      </c>
      <c r="G33" s="234">
        <v>8.5299999999999994</v>
      </c>
      <c r="H33" s="270">
        <v>6.5</v>
      </c>
      <c r="I33" s="274">
        <v>2043</v>
      </c>
      <c r="J33" s="234">
        <v>8.1</v>
      </c>
      <c r="K33" s="235">
        <v>6</v>
      </c>
    </row>
    <row r="34" spans="1:11" ht="15" customHeight="1">
      <c r="A34" s="562"/>
      <c r="B34" s="164" t="s">
        <v>139</v>
      </c>
      <c r="C34" s="271">
        <v>173</v>
      </c>
      <c r="D34" s="166">
        <v>4.72</v>
      </c>
      <c r="E34" s="167">
        <v>3.1</v>
      </c>
      <c r="F34" s="271">
        <v>1406</v>
      </c>
      <c r="G34" s="166">
        <v>6.52</v>
      </c>
      <c r="H34" s="167">
        <v>5</v>
      </c>
      <c r="I34" s="271">
        <v>1579</v>
      </c>
      <c r="J34" s="166">
        <v>6.26</v>
      </c>
      <c r="K34" s="167">
        <v>4.7</v>
      </c>
    </row>
    <row r="35" spans="1:11" ht="15" customHeight="1">
      <c r="A35" s="563"/>
      <c r="B35" s="164" t="s">
        <v>140</v>
      </c>
      <c r="C35" s="271">
        <v>137</v>
      </c>
      <c r="D35" s="166">
        <v>3.74</v>
      </c>
      <c r="E35" s="167">
        <v>2.4</v>
      </c>
      <c r="F35" s="271">
        <v>677</v>
      </c>
      <c r="G35" s="166">
        <v>3.14</v>
      </c>
      <c r="H35" s="167">
        <v>2.4</v>
      </c>
      <c r="I35" s="271">
        <v>814</v>
      </c>
      <c r="J35" s="166">
        <v>3.23</v>
      </c>
      <c r="K35" s="167">
        <v>2.4</v>
      </c>
    </row>
    <row r="36" spans="1:11" ht="15.6" customHeight="1">
      <c r="A36" s="564"/>
      <c r="B36" s="191" t="s">
        <v>276</v>
      </c>
      <c r="C36" s="271">
        <v>35</v>
      </c>
      <c r="D36" s="166">
        <v>0.95</v>
      </c>
      <c r="E36" s="167">
        <v>0.6</v>
      </c>
      <c r="F36" s="271">
        <v>387</v>
      </c>
      <c r="G36" s="166">
        <v>1.79</v>
      </c>
      <c r="H36" s="167">
        <v>1.4</v>
      </c>
      <c r="I36" s="271">
        <v>422</v>
      </c>
      <c r="J36" s="166">
        <v>1.67</v>
      </c>
      <c r="K36" s="167">
        <v>1.2</v>
      </c>
    </row>
    <row r="37" spans="1:11" ht="15.75" customHeight="1">
      <c r="A37" s="289" t="s">
        <v>142</v>
      </c>
      <c r="B37" s="267" t="s">
        <v>143</v>
      </c>
      <c r="C37" s="268">
        <v>153</v>
      </c>
      <c r="D37" s="234">
        <v>4.17</v>
      </c>
      <c r="E37" s="235">
        <v>2.7</v>
      </c>
      <c r="F37" s="268">
        <v>2571</v>
      </c>
      <c r="G37" s="234">
        <v>11.92</v>
      </c>
      <c r="H37" s="270">
        <v>9.1</v>
      </c>
      <c r="I37" s="274">
        <v>2724</v>
      </c>
      <c r="J37" s="234">
        <v>10.79</v>
      </c>
      <c r="K37" s="235">
        <v>8.1</v>
      </c>
    </row>
    <row r="38" spans="1:11" ht="15" customHeight="1">
      <c r="A38" s="562"/>
      <c r="B38" s="164" t="s">
        <v>144</v>
      </c>
      <c r="C38" s="271">
        <v>35</v>
      </c>
      <c r="D38" s="166">
        <v>0.95</v>
      </c>
      <c r="E38" s="167">
        <v>0.6</v>
      </c>
      <c r="F38" s="271">
        <v>598</v>
      </c>
      <c r="G38" s="166">
        <v>2.77</v>
      </c>
      <c r="H38" s="167">
        <v>2.1</v>
      </c>
      <c r="I38" s="271">
        <v>633</v>
      </c>
      <c r="J38" s="166">
        <v>2.5099999999999998</v>
      </c>
      <c r="K38" s="167">
        <v>1.9</v>
      </c>
    </row>
    <row r="39" spans="1:11" ht="15" customHeight="1">
      <c r="A39" s="563"/>
      <c r="B39" s="195" t="s">
        <v>145</v>
      </c>
      <c r="C39" s="271">
        <v>5</v>
      </c>
      <c r="D39" s="166">
        <v>0.14000000000000001</v>
      </c>
      <c r="E39" s="167">
        <v>0.1</v>
      </c>
      <c r="F39" s="271">
        <v>56</v>
      </c>
      <c r="G39" s="166">
        <v>0.26</v>
      </c>
      <c r="H39" s="167">
        <v>0.2</v>
      </c>
      <c r="I39" s="271">
        <v>61</v>
      </c>
      <c r="J39" s="166">
        <v>0.24</v>
      </c>
      <c r="K39" s="167">
        <v>0.2</v>
      </c>
    </row>
    <row r="40" spans="1:11" ht="19.5" customHeight="1">
      <c r="A40" s="563"/>
      <c r="B40" s="164" t="s">
        <v>146</v>
      </c>
      <c r="C40" s="271">
        <v>2</v>
      </c>
      <c r="D40" s="166">
        <v>0.05</v>
      </c>
      <c r="E40" s="167">
        <v>0</v>
      </c>
      <c r="F40" s="271">
        <v>20</v>
      </c>
      <c r="G40" s="166">
        <v>0.09</v>
      </c>
      <c r="H40" s="167">
        <v>0.1</v>
      </c>
      <c r="I40" s="271">
        <v>22</v>
      </c>
      <c r="J40" s="166">
        <v>0.09</v>
      </c>
      <c r="K40" s="167">
        <v>0.1</v>
      </c>
    </row>
    <row r="41" spans="1:11" ht="15.95" customHeight="1">
      <c r="A41" s="564"/>
      <c r="B41" s="164" t="s">
        <v>147</v>
      </c>
      <c r="C41" s="271">
        <v>57</v>
      </c>
      <c r="D41" s="166">
        <v>1.55</v>
      </c>
      <c r="E41" s="167">
        <v>1</v>
      </c>
      <c r="F41" s="271">
        <v>826</v>
      </c>
      <c r="G41" s="166">
        <v>3.83</v>
      </c>
      <c r="H41" s="167">
        <v>2.9</v>
      </c>
      <c r="I41" s="271">
        <v>883</v>
      </c>
      <c r="J41" s="166">
        <v>3.5</v>
      </c>
      <c r="K41" s="167">
        <v>2.6</v>
      </c>
    </row>
    <row r="42" spans="1:11" ht="21.75" customHeight="1">
      <c r="A42" s="289" t="s">
        <v>148</v>
      </c>
      <c r="B42" s="267" t="s">
        <v>149</v>
      </c>
      <c r="C42" s="268">
        <v>411</v>
      </c>
      <c r="D42" s="269">
        <v>11.21</v>
      </c>
      <c r="E42" s="270">
        <v>7.3</v>
      </c>
      <c r="F42" s="255"/>
      <c r="G42" s="255"/>
      <c r="H42" s="255"/>
      <c r="I42" s="268">
        <v>411</v>
      </c>
      <c r="J42" s="269">
        <v>1.63</v>
      </c>
      <c r="K42" s="270">
        <v>1.2</v>
      </c>
    </row>
    <row r="43" spans="1:11" ht="26.25" customHeight="1">
      <c r="A43" s="562"/>
      <c r="B43" s="197" t="s">
        <v>150</v>
      </c>
      <c r="C43" s="271">
        <v>29</v>
      </c>
      <c r="D43" s="166">
        <v>0.79</v>
      </c>
      <c r="E43" s="167">
        <v>0.5</v>
      </c>
      <c r="F43" s="255"/>
      <c r="G43" s="179"/>
      <c r="H43" s="179"/>
      <c r="I43" s="271">
        <v>29</v>
      </c>
      <c r="J43" s="166">
        <v>0.11</v>
      </c>
      <c r="K43" s="167">
        <v>0.1</v>
      </c>
    </row>
    <row r="44" spans="1:11" ht="15" customHeight="1">
      <c r="A44" s="564"/>
      <c r="B44" s="180" t="s">
        <v>151</v>
      </c>
      <c r="C44" s="271">
        <v>29</v>
      </c>
      <c r="D44" s="166">
        <v>0.79</v>
      </c>
      <c r="E44" s="167">
        <v>0.5</v>
      </c>
      <c r="F44" s="239"/>
      <c r="G44" s="169"/>
      <c r="H44" s="169"/>
      <c r="I44" s="271">
        <v>29</v>
      </c>
      <c r="J44" s="166">
        <v>0.11</v>
      </c>
      <c r="K44" s="167">
        <v>0.1</v>
      </c>
    </row>
    <row r="45" spans="1:11" ht="18.75" customHeight="1">
      <c r="A45" s="289" t="s">
        <v>152</v>
      </c>
      <c r="B45" s="267" t="s">
        <v>153</v>
      </c>
      <c r="C45" s="268">
        <v>10</v>
      </c>
      <c r="D45" s="234">
        <v>0.27</v>
      </c>
      <c r="E45" s="235">
        <v>0.2</v>
      </c>
      <c r="F45" s="268">
        <v>2</v>
      </c>
      <c r="G45" s="234">
        <v>0.01</v>
      </c>
      <c r="H45" s="270">
        <v>0</v>
      </c>
      <c r="I45" s="274">
        <v>12</v>
      </c>
      <c r="J45" s="234">
        <v>0.05</v>
      </c>
      <c r="K45" s="235">
        <v>0</v>
      </c>
    </row>
    <row r="46" spans="1:11" ht="19.5" customHeight="1">
      <c r="A46" s="289" t="s">
        <v>154</v>
      </c>
      <c r="B46" s="267" t="s">
        <v>155</v>
      </c>
      <c r="C46" s="268">
        <v>159</v>
      </c>
      <c r="D46" s="269">
        <v>4.34</v>
      </c>
      <c r="E46" s="270">
        <v>2.8</v>
      </c>
      <c r="F46" s="268">
        <v>256</v>
      </c>
      <c r="G46" s="269">
        <v>1.19</v>
      </c>
      <c r="H46" s="270">
        <v>0.9</v>
      </c>
      <c r="I46" s="268">
        <v>415</v>
      </c>
      <c r="J46" s="269">
        <v>1.64</v>
      </c>
      <c r="K46" s="270">
        <v>1.2</v>
      </c>
    </row>
    <row r="47" spans="1:11" ht="15.95" customHeight="1">
      <c r="A47" s="289" t="s">
        <v>156</v>
      </c>
      <c r="B47" s="267" t="s">
        <v>157</v>
      </c>
      <c r="C47" s="268">
        <v>402</v>
      </c>
      <c r="D47" s="269">
        <v>10.96</v>
      </c>
      <c r="E47" s="270">
        <v>7.1</v>
      </c>
      <c r="F47" s="268">
        <v>1497</v>
      </c>
      <c r="G47" s="269">
        <v>6.94</v>
      </c>
      <c r="H47" s="270">
        <v>5.3</v>
      </c>
      <c r="I47" s="268">
        <v>1899</v>
      </c>
      <c r="J47" s="269">
        <v>7.53</v>
      </c>
      <c r="K47" s="270">
        <v>5.6</v>
      </c>
    </row>
    <row r="48" spans="1:11" ht="18.75" customHeight="1">
      <c r="A48" s="562"/>
      <c r="B48" s="164" t="s">
        <v>158</v>
      </c>
      <c r="C48" s="271">
        <v>71</v>
      </c>
      <c r="D48" s="166">
        <v>1.94</v>
      </c>
      <c r="E48" s="167">
        <v>1.3</v>
      </c>
      <c r="F48" s="271">
        <v>319</v>
      </c>
      <c r="G48" s="166">
        <v>1.48</v>
      </c>
      <c r="H48" s="167">
        <v>1.1000000000000001</v>
      </c>
      <c r="I48" s="271">
        <v>390</v>
      </c>
      <c r="J48" s="166">
        <v>1.55</v>
      </c>
      <c r="K48" s="167">
        <v>1.2</v>
      </c>
    </row>
    <row r="49" spans="1:11" ht="12.75" customHeight="1">
      <c r="A49" s="563"/>
      <c r="B49" s="198" t="s">
        <v>159</v>
      </c>
      <c r="C49" s="239"/>
      <c r="D49" s="169"/>
      <c r="E49" s="169"/>
      <c r="F49" s="239"/>
      <c r="G49" s="169"/>
      <c r="H49" s="169"/>
      <c r="I49" s="239"/>
      <c r="J49" s="169"/>
      <c r="K49" s="169"/>
    </row>
    <row r="50" spans="1:11" ht="21" customHeight="1">
      <c r="A50" s="563"/>
      <c r="B50" s="168" t="s">
        <v>160</v>
      </c>
      <c r="C50" s="271">
        <v>10</v>
      </c>
      <c r="D50" s="166">
        <v>0.27</v>
      </c>
      <c r="E50" s="167">
        <v>0.2</v>
      </c>
      <c r="F50" s="271">
        <v>99</v>
      </c>
      <c r="G50" s="166">
        <v>0.46</v>
      </c>
      <c r="H50" s="167">
        <v>0.4</v>
      </c>
      <c r="I50" s="271">
        <v>109</v>
      </c>
      <c r="J50" s="166">
        <v>0.43</v>
      </c>
      <c r="K50" s="167">
        <v>0.3</v>
      </c>
    </row>
    <row r="51" spans="1:11" ht="12.75" customHeight="1">
      <c r="A51" s="563"/>
      <c r="B51" s="198" t="s">
        <v>161</v>
      </c>
      <c r="C51" s="290">
        <v>1</v>
      </c>
      <c r="D51" s="200">
        <v>0.03</v>
      </c>
      <c r="E51" s="201">
        <v>0</v>
      </c>
      <c r="F51" s="290">
        <v>38</v>
      </c>
      <c r="G51" s="200">
        <v>0.18</v>
      </c>
      <c r="H51" s="201">
        <v>0.1</v>
      </c>
      <c r="I51" s="290">
        <v>39</v>
      </c>
      <c r="J51" s="200">
        <v>0.15</v>
      </c>
      <c r="K51" s="201">
        <v>0.1</v>
      </c>
    </row>
    <row r="52" spans="1:11" ht="17.45" customHeight="1">
      <c r="A52" s="563"/>
      <c r="B52" s="180" t="s">
        <v>162</v>
      </c>
      <c r="C52" s="271">
        <v>75</v>
      </c>
      <c r="D52" s="166">
        <v>2.0499999999999998</v>
      </c>
      <c r="E52" s="167">
        <v>1.3</v>
      </c>
      <c r="F52" s="271">
        <v>269</v>
      </c>
      <c r="G52" s="166">
        <v>1.25</v>
      </c>
      <c r="H52" s="167">
        <v>1</v>
      </c>
      <c r="I52" s="271">
        <v>344</v>
      </c>
      <c r="J52" s="166">
        <v>1.36</v>
      </c>
      <c r="K52" s="167">
        <v>1</v>
      </c>
    </row>
    <row r="53" spans="1:11" ht="12.75" customHeight="1">
      <c r="A53" s="563"/>
      <c r="B53" s="198" t="s">
        <v>163</v>
      </c>
      <c r="C53" s="290">
        <v>70</v>
      </c>
      <c r="D53" s="200">
        <v>1.91</v>
      </c>
      <c r="E53" s="201">
        <v>1.2</v>
      </c>
      <c r="F53" s="290">
        <v>164</v>
      </c>
      <c r="G53" s="200">
        <v>0.76</v>
      </c>
      <c r="H53" s="201">
        <v>0.6</v>
      </c>
      <c r="I53" s="290">
        <v>234</v>
      </c>
      <c r="J53" s="200">
        <v>0.93</v>
      </c>
      <c r="K53" s="201">
        <v>0.7</v>
      </c>
    </row>
    <row r="54" spans="1:11" ht="18" customHeight="1">
      <c r="A54" s="563"/>
      <c r="B54" s="180" t="s">
        <v>164</v>
      </c>
      <c r="C54" s="271">
        <v>17</v>
      </c>
      <c r="D54" s="166">
        <v>0.46</v>
      </c>
      <c r="E54" s="167">
        <v>0.3</v>
      </c>
      <c r="F54" s="271">
        <v>399</v>
      </c>
      <c r="G54" s="166">
        <v>1.85</v>
      </c>
      <c r="H54" s="167">
        <v>1.4</v>
      </c>
      <c r="I54" s="271">
        <v>416</v>
      </c>
      <c r="J54" s="166">
        <v>1.65</v>
      </c>
      <c r="K54" s="167">
        <v>1.2</v>
      </c>
    </row>
    <row r="55" spans="1:11" ht="14.25" customHeight="1">
      <c r="A55" s="563"/>
      <c r="B55" s="203" t="s">
        <v>165</v>
      </c>
      <c r="C55" s="290">
        <v>13</v>
      </c>
      <c r="D55" s="200">
        <v>0.35</v>
      </c>
      <c r="E55" s="201">
        <v>0.2</v>
      </c>
      <c r="F55" s="290">
        <v>370</v>
      </c>
      <c r="G55" s="200">
        <v>1.72</v>
      </c>
      <c r="H55" s="201">
        <v>1.3</v>
      </c>
      <c r="I55" s="290">
        <v>383</v>
      </c>
      <c r="J55" s="200">
        <v>1.52</v>
      </c>
      <c r="K55" s="201">
        <v>1.1000000000000001</v>
      </c>
    </row>
    <row r="56" spans="1:11" ht="16.7" customHeight="1">
      <c r="A56" s="564"/>
      <c r="B56" s="195" t="s">
        <v>166</v>
      </c>
      <c r="C56" s="271">
        <v>92</v>
      </c>
      <c r="D56" s="166">
        <v>2.5099999999999998</v>
      </c>
      <c r="E56" s="167">
        <v>1.6</v>
      </c>
      <c r="F56" s="271">
        <v>130</v>
      </c>
      <c r="G56" s="166">
        <v>0.6</v>
      </c>
      <c r="H56" s="167">
        <v>0.5</v>
      </c>
      <c r="I56" s="271">
        <v>222</v>
      </c>
      <c r="J56" s="166">
        <v>0.88</v>
      </c>
      <c r="K56" s="167">
        <v>0.7</v>
      </c>
    </row>
    <row r="57" spans="1:11" ht="15.75" customHeight="1">
      <c r="A57" s="263"/>
      <c r="B57" s="291" t="s">
        <v>171</v>
      </c>
      <c r="C57" s="268">
        <v>5636</v>
      </c>
      <c r="D57" s="265">
        <v>153.69</v>
      </c>
      <c r="E57" s="239"/>
      <c r="F57" s="268">
        <v>28197</v>
      </c>
      <c r="G57" s="265">
        <v>130.72999999999999</v>
      </c>
      <c r="H57" s="239"/>
      <c r="I57" s="268">
        <v>33833</v>
      </c>
      <c r="J57" s="265">
        <v>134.07</v>
      </c>
      <c r="K57" s="239"/>
    </row>
  </sheetData>
  <mergeCells count="14">
    <mergeCell ref="A43:A44"/>
    <mergeCell ref="A48:A56"/>
    <mergeCell ref="A5:A6"/>
    <mergeCell ref="A18:A20"/>
    <mergeCell ref="A22:A25"/>
    <mergeCell ref="A27:A30"/>
    <mergeCell ref="A34:A36"/>
    <mergeCell ref="A38:A41"/>
    <mergeCell ref="A1:L1"/>
    <mergeCell ref="A2:A3"/>
    <mergeCell ref="B2:B3"/>
    <mergeCell ref="C2:E2"/>
    <mergeCell ref="F2:H2"/>
    <mergeCell ref="I2:K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opLeftCell="A22" workbookViewId="0">
      <selection activeCell="B26" sqref="B26"/>
    </sheetView>
  </sheetViews>
  <sheetFormatPr defaultRowHeight="12.75"/>
  <cols>
    <col min="1" max="1" width="9.140625" style="154" customWidth="1"/>
    <col min="2" max="2" width="49.85546875" style="154" customWidth="1"/>
    <col min="3" max="3" width="9.5703125" style="154" customWidth="1"/>
    <col min="4" max="4" width="12.42578125" style="154" customWidth="1"/>
    <col min="5" max="5" width="8" style="154" customWidth="1"/>
    <col min="6" max="6" width="10.85546875" style="154" customWidth="1"/>
    <col min="7" max="7" width="12.42578125" style="154" customWidth="1"/>
    <col min="8" max="8" width="7.5703125" style="154" customWidth="1"/>
    <col min="9" max="9" width="10.85546875" style="154" customWidth="1"/>
    <col min="10" max="10" width="12.5703125" style="154" customWidth="1"/>
    <col min="11" max="11" width="7.42578125" style="154" customWidth="1"/>
    <col min="12" max="16384" width="9.140625" style="154"/>
  </cols>
  <sheetData>
    <row r="1" spans="1:11" ht="28.5" customHeight="1">
      <c r="A1" s="606" t="s">
        <v>278</v>
      </c>
      <c r="B1" s="606"/>
      <c r="C1" s="606"/>
      <c r="D1" s="606"/>
      <c r="E1" s="606"/>
      <c r="F1" s="606"/>
      <c r="G1" s="606"/>
      <c r="H1" s="606"/>
      <c r="I1" s="606"/>
      <c r="J1" s="606"/>
      <c r="K1" s="606"/>
    </row>
    <row r="2" spans="1:11" ht="21.2" customHeight="1">
      <c r="A2" s="225"/>
      <c r="B2" s="225"/>
      <c r="C2" s="225"/>
      <c r="D2" s="299">
        <v>36614.5</v>
      </c>
      <c r="E2" s="225"/>
      <c r="F2" s="225"/>
      <c r="G2" s="299">
        <v>218276.5</v>
      </c>
      <c r="H2" s="225"/>
      <c r="I2" s="225"/>
      <c r="J2" s="300">
        <v>254891</v>
      </c>
      <c r="K2" s="225"/>
    </row>
    <row r="3" spans="1:11" ht="15" customHeight="1">
      <c r="A3" s="301" t="s">
        <v>189</v>
      </c>
      <c r="B3" s="607" t="s">
        <v>279</v>
      </c>
      <c r="C3" s="609" t="s">
        <v>280</v>
      </c>
      <c r="D3" s="610"/>
      <c r="E3" s="611"/>
      <c r="F3" s="612" t="s">
        <v>281</v>
      </c>
      <c r="G3" s="613"/>
      <c r="H3" s="614"/>
      <c r="I3" s="574" t="s">
        <v>95</v>
      </c>
      <c r="J3" s="575"/>
      <c r="K3" s="576"/>
    </row>
    <row r="4" spans="1:11" ht="35.85" customHeight="1">
      <c r="A4" s="302" t="s">
        <v>282</v>
      </c>
      <c r="B4" s="608"/>
      <c r="C4" s="303" t="s">
        <v>96</v>
      </c>
      <c r="D4" s="158" t="s">
        <v>283</v>
      </c>
      <c r="E4" s="156" t="s">
        <v>284</v>
      </c>
      <c r="F4" s="155" t="s">
        <v>96</v>
      </c>
      <c r="G4" s="158" t="s">
        <v>283</v>
      </c>
      <c r="H4" s="156" t="s">
        <v>284</v>
      </c>
      <c r="I4" s="155" t="s">
        <v>96</v>
      </c>
      <c r="J4" s="158" t="s">
        <v>283</v>
      </c>
      <c r="K4" s="158" t="s">
        <v>284</v>
      </c>
    </row>
    <row r="5" spans="1:11" ht="18.95" customHeight="1">
      <c r="A5" s="304" t="s">
        <v>285</v>
      </c>
      <c r="B5" s="305" t="s">
        <v>100</v>
      </c>
      <c r="C5" s="306">
        <v>692</v>
      </c>
      <c r="D5" s="307">
        <v>18.899999999999999</v>
      </c>
      <c r="E5" s="308">
        <v>13.1</v>
      </c>
      <c r="F5" s="306">
        <v>538</v>
      </c>
      <c r="G5" s="307">
        <v>2.46</v>
      </c>
      <c r="H5" s="308">
        <v>1.5</v>
      </c>
      <c r="I5" s="306">
        <v>1230</v>
      </c>
      <c r="J5" s="307">
        <v>4.83</v>
      </c>
      <c r="K5" s="308">
        <v>3.1</v>
      </c>
    </row>
    <row r="6" spans="1:11" ht="18" customHeight="1">
      <c r="A6" s="577"/>
      <c r="B6" s="164" t="s">
        <v>101</v>
      </c>
      <c r="C6" s="309">
        <v>606</v>
      </c>
      <c r="D6" s="310">
        <v>16.55</v>
      </c>
      <c r="E6" s="311">
        <v>11.5</v>
      </c>
      <c r="F6" s="309">
        <v>269</v>
      </c>
      <c r="G6" s="310">
        <v>1.23</v>
      </c>
      <c r="H6" s="311">
        <v>0.8</v>
      </c>
      <c r="I6" s="309">
        <v>875</v>
      </c>
      <c r="J6" s="310">
        <v>3.43</v>
      </c>
      <c r="K6" s="311">
        <v>2.2000000000000002</v>
      </c>
    </row>
    <row r="7" spans="1:11" ht="19.5" customHeight="1">
      <c r="A7" s="578"/>
      <c r="B7" s="168" t="s">
        <v>102</v>
      </c>
      <c r="C7" s="312"/>
      <c r="D7" s="169"/>
      <c r="E7" s="169"/>
      <c r="F7" s="309">
        <v>53</v>
      </c>
      <c r="G7" s="310">
        <v>0.24</v>
      </c>
      <c r="H7" s="311">
        <v>0.2</v>
      </c>
      <c r="I7" s="309">
        <v>53</v>
      </c>
      <c r="J7" s="310">
        <v>0.21</v>
      </c>
      <c r="K7" s="311">
        <v>0.1</v>
      </c>
    </row>
    <row r="8" spans="1:11" ht="18.95" customHeight="1">
      <c r="A8" s="313" t="s">
        <v>286</v>
      </c>
      <c r="B8" s="305" t="s">
        <v>104</v>
      </c>
      <c r="C8" s="306">
        <v>11</v>
      </c>
      <c r="D8" s="307">
        <v>0.3</v>
      </c>
      <c r="E8" s="308">
        <v>0.2</v>
      </c>
      <c r="F8" s="306">
        <v>1897</v>
      </c>
      <c r="G8" s="307">
        <v>8.69</v>
      </c>
      <c r="H8" s="308">
        <v>5.4</v>
      </c>
      <c r="I8" s="306">
        <v>1908</v>
      </c>
      <c r="J8" s="307">
        <v>7.49</v>
      </c>
      <c r="K8" s="308">
        <v>4.7</v>
      </c>
    </row>
    <row r="9" spans="1:11" ht="15.95" customHeight="1">
      <c r="A9" s="169"/>
      <c r="B9" s="164" t="s">
        <v>105</v>
      </c>
      <c r="C9" s="309">
        <v>4</v>
      </c>
      <c r="D9" s="310">
        <v>0.11</v>
      </c>
      <c r="E9" s="311">
        <v>0.1</v>
      </c>
      <c r="F9" s="309">
        <v>1355</v>
      </c>
      <c r="G9" s="310">
        <v>6.21</v>
      </c>
      <c r="H9" s="314">
        <v>3.9</v>
      </c>
      <c r="I9" s="309">
        <v>1359</v>
      </c>
      <c r="J9" s="310">
        <v>5.33</v>
      </c>
      <c r="K9" s="311">
        <v>3.4</v>
      </c>
    </row>
    <row r="10" spans="1:11" ht="21.2" customHeight="1">
      <c r="A10" s="315" t="s">
        <v>287</v>
      </c>
      <c r="B10" s="305" t="s">
        <v>107</v>
      </c>
      <c r="C10" s="306">
        <v>23</v>
      </c>
      <c r="D10" s="307">
        <v>0.63</v>
      </c>
      <c r="E10" s="308">
        <v>0.4</v>
      </c>
      <c r="F10" s="306">
        <v>104</v>
      </c>
      <c r="G10" s="307">
        <v>0.48</v>
      </c>
      <c r="H10" s="308">
        <v>0.3</v>
      </c>
      <c r="I10" s="306">
        <v>127</v>
      </c>
      <c r="J10" s="307">
        <v>0.5</v>
      </c>
      <c r="K10" s="308">
        <v>0.3</v>
      </c>
    </row>
    <row r="11" spans="1:11" ht="28.7" customHeight="1">
      <c r="A11" s="316" t="s">
        <v>288</v>
      </c>
      <c r="B11" s="305" t="s">
        <v>289</v>
      </c>
      <c r="C11" s="306">
        <v>3</v>
      </c>
      <c r="D11" s="307">
        <v>0.08</v>
      </c>
      <c r="E11" s="317">
        <v>0.1</v>
      </c>
      <c r="F11" s="306">
        <v>1945</v>
      </c>
      <c r="G11" s="318">
        <v>8.91</v>
      </c>
      <c r="H11" s="308">
        <v>5.6</v>
      </c>
      <c r="I11" s="319">
        <v>1948</v>
      </c>
      <c r="J11" s="318">
        <v>7.64</v>
      </c>
      <c r="K11" s="317">
        <v>4.8</v>
      </c>
    </row>
    <row r="12" spans="1:11" ht="15.2" customHeight="1">
      <c r="A12" s="245"/>
      <c r="B12" s="195" t="s">
        <v>110</v>
      </c>
      <c r="C12" s="309">
        <v>3</v>
      </c>
      <c r="D12" s="310">
        <v>0.08</v>
      </c>
      <c r="E12" s="311">
        <v>0.1</v>
      </c>
      <c r="F12" s="309">
        <v>1901</v>
      </c>
      <c r="G12" s="310">
        <v>8.7100000000000009</v>
      </c>
      <c r="H12" s="311">
        <v>5.4</v>
      </c>
      <c r="I12" s="309">
        <v>1904</v>
      </c>
      <c r="J12" s="310">
        <v>7.47</v>
      </c>
      <c r="K12" s="311">
        <v>4.7</v>
      </c>
    </row>
    <row r="13" spans="1:11" ht="15.2" customHeight="1">
      <c r="A13" s="320" t="s">
        <v>290</v>
      </c>
      <c r="B13" s="305" t="s">
        <v>112</v>
      </c>
      <c r="C13" s="321">
        <v>1</v>
      </c>
      <c r="D13" s="307">
        <v>0.03</v>
      </c>
      <c r="E13" s="308">
        <v>0</v>
      </c>
      <c r="F13" s="306">
        <v>2166</v>
      </c>
      <c r="G13" s="307">
        <v>9.92</v>
      </c>
      <c r="H13" s="308">
        <v>6.2</v>
      </c>
      <c r="I13" s="306">
        <v>2167</v>
      </c>
      <c r="J13" s="307">
        <v>8.5</v>
      </c>
      <c r="K13" s="308">
        <v>5.4</v>
      </c>
    </row>
    <row r="14" spans="1:11" ht="17.45" customHeight="1">
      <c r="A14" s="322" t="s">
        <v>291</v>
      </c>
      <c r="B14" s="305" t="s">
        <v>114</v>
      </c>
      <c r="C14" s="306">
        <v>17</v>
      </c>
      <c r="D14" s="318">
        <v>0.46</v>
      </c>
      <c r="E14" s="317">
        <v>0.3</v>
      </c>
      <c r="F14" s="306">
        <v>1521</v>
      </c>
      <c r="G14" s="318">
        <v>6.97</v>
      </c>
      <c r="H14" s="308">
        <v>4.3</v>
      </c>
      <c r="I14" s="319">
        <v>1538</v>
      </c>
      <c r="J14" s="318">
        <v>6.03</v>
      </c>
      <c r="K14" s="317">
        <v>3.8</v>
      </c>
    </row>
    <row r="15" spans="1:11" ht="15.2" customHeight="1">
      <c r="A15" s="169"/>
      <c r="B15" s="164" t="s">
        <v>115</v>
      </c>
      <c r="C15" s="309">
        <v>1</v>
      </c>
      <c r="D15" s="310">
        <v>0.03</v>
      </c>
      <c r="E15" s="311">
        <v>0</v>
      </c>
      <c r="F15" s="309">
        <v>74</v>
      </c>
      <c r="G15" s="310">
        <v>0.34</v>
      </c>
      <c r="H15" s="311">
        <v>0.2</v>
      </c>
      <c r="I15" s="309">
        <v>75</v>
      </c>
      <c r="J15" s="310">
        <v>0.28999999999999998</v>
      </c>
      <c r="K15" s="311">
        <v>0.2</v>
      </c>
    </row>
    <row r="16" spans="1:11" ht="18.95" customHeight="1">
      <c r="A16" s="322" t="s">
        <v>292</v>
      </c>
      <c r="B16" s="305" t="s">
        <v>117</v>
      </c>
      <c r="C16" s="306">
        <v>17</v>
      </c>
      <c r="D16" s="318">
        <v>0.46</v>
      </c>
      <c r="E16" s="317">
        <v>0.3</v>
      </c>
      <c r="F16" s="306">
        <v>1017</v>
      </c>
      <c r="G16" s="318">
        <v>4.66</v>
      </c>
      <c r="H16" s="308">
        <v>2.9</v>
      </c>
      <c r="I16" s="319">
        <v>1034</v>
      </c>
      <c r="J16" s="318">
        <v>4.0599999999999996</v>
      </c>
      <c r="K16" s="317">
        <v>2.6</v>
      </c>
    </row>
    <row r="17" spans="1:11" ht="18.95" customHeight="1">
      <c r="A17" s="322" t="s">
        <v>293</v>
      </c>
      <c r="B17" s="305" t="s">
        <v>119</v>
      </c>
      <c r="C17" s="306">
        <v>9</v>
      </c>
      <c r="D17" s="318">
        <v>0.25</v>
      </c>
      <c r="E17" s="317">
        <v>0.2</v>
      </c>
      <c r="F17" s="306">
        <v>716</v>
      </c>
      <c r="G17" s="318">
        <v>3.28</v>
      </c>
      <c r="H17" s="308">
        <v>2</v>
      </c>
      <c r="I17" s="319">
        <v>725</v>
      </c>
      <c r="J17" s="318">
        <v>2.84</v>
      </c>
      <c r="K17" s="317">
        <v>1.8</v>
      </c>
    </row>
    <row r="18" spans="1:11" ht="16.7" customHeight="1">
      <c r="A18" s="322" t="s">
        <v>294</v>
      </c>
      <c r="B18" s="305" t="s">
        <v>121</v>
      </c>
      <c r="C18" s="306">
        <v>29</v>
      </c>
      <c r="D18" s="307">
        <v>0.79</v>
      </c>
      <c r="E18" s="308">
        <v>0.5</v>
      </c>
      <c r="F18" s="306">
        <v>9725</v>
      </c>
      <c r="G18" s="307">
        <v>44.55</v>
      </c>
      <c r="H18" s="308">
        <v>27.8</v>
      </c>
      <c r="I18" s="306">
        <v>9754</v>
      </c>
      <c r="J18" s="307">
        <v>38.270000000000003</v>
      </c>
      <c r="K18" s="308">
        <v>24.2</v>
      </c>
    </row>
    <row r="19" spans="1:11" ht="15" customHeight="1">
      <c r="A19" s="562"/>
      <c r="B19" s="164" t="s">
        <v>122</v>
      </c>
      <c r="C19" s="309">
        <v>11</v>
      </c>
      <c r="D19" s="310">
        <v>0.3</v>
      </c>
      <c r="E19" s="311">
        <v>0.2</v>
      </c>
      <c r="F19" s="312"/>
      <c r="G19" s="169"/>
      <c r="H19" s="169"/>
      <c r="I19" s="309">
        <v>11</v>
      </c>
      <c r="J19" s="310">
        <v>0.04</v>
      </c>
      <c r="K19" s="311">
        <v>0</v>
      </c>
    </row>
    <row r="20" spans="1:11" ht="15" customHeight="1">
      <c r="A20" s="563"/>
      <c r="B20" s="180" t="s">
        <v>123</v>
      </c>
      <c r="C20" s="312"/>
      <c r="D20" s="169"/>
      <c r="E20" s="169"/>
      <c r="F20" s="309">
        <v>3601</v>
      </c>
      <c r="G20" s="310">
        <v>16.5</v>
      </c>
      <c r="H20" s="311">
        <v>10.3</v>
      </c>
      <c r="I20" s="309">
        <v>3601</v>
      </c>
      <c r="J20" s="310">
        <v>14.13</v>
      </c>
      <c r="K20" s="311">
        <v>8.9</v>
      </c>
    </row>
    <row r="21" spans="1:11" ht="15.75" customHeight="1">
      <c r="A21" s="564"/>
      <c r="B21" s="180" t="s">
        <v>124</v>
      </c>
      <c r="C21" s="312"/>
      <c r="D21" s="169"/>
      <c r="E21" s="169"/>
      <c r="F21" s="309">
        <v>1321</v>
      </c>
      <c r="G21" s="310">
        <v>6.05</v>
      </c>
      <c r="H21" s="311">
        <v>3.8</v>
      </c>
      <c r="I21" s="309">
        <v>1321</v>
      </c>
      <c r="J21" s="310">
        <v>5.18</v>
      </c>
      <c r="K21" s="311">
        <v>3.3</v>
      </c>
    </row>
    <row r="22" spans="1:11" ht="15.75" customHeight="1">
      <c r="A22" s="323" t="s">
        <v>295</v>
      </c>
      <c r="B22" s="305" t="s">
        <v>126</v>
      </c>
      <c r="C22" s="306">
        <v>2793</v>
      </c>
      <c r="D22" s="307">
        <v>76.28</v>
      </c>
      <c r="E22" s="308">
        <v>52.8</v>
      </c>
      <c r="F22" s="306">
        <v>3446</v>
      </c>
      <c r="G22" s="307">
        <v>15.79</v>
      </c>
      <c r="H22" s="308">
        <v>9.8000000000000007</v>
      </c>
      <c r="I22" s="306">
        <v>6239</v>
      </c>
      <c r="J22" s="307">
        <v>24.48</v>
      </c>
      <c r="K22" s="308">
        <v>15.5</v>
      </c>
    </row>
    <row r="23" spans="1:11" ht="16.5" customHeight="1">
      <c r="A23" s="577"/>
      <c r="B23" s="164" t="s">
        <v>127</v>
      </c>
      <c r="C23" s="309">
        <v>145</v>
      </c>
      <c r="D23" s="310">
        <v>3.96</v>
      </c>
      <c r="E23" s="311">
        <v>2.7</v>
      </c>
      <c r="F23" s="309">
        <v>19</v>
      </c>
      <c r="G23" s="310">
        <v>0.09</v>
      </c>
      <c r="H23" s="314">
        <v>0.1</v>
      </c>
      <c r="I23" s="309">
        <v>164</v>
      </c>
      <c r="J23" s="310">
        <v>0.64</v>
      </c>
      <c r="K23" s="311">
        <v>0.4</v>
      </c>
    </row>
    <row r="24" spans="1:11" ht="16.350000000000001" customHeight="1">
      <c r="A24" s="581"/>
      <c r="B24" s="180" t="s">
        <v>128</v>
      </c>
      <c r="C24" s="309">
        <v>1560</v>
      </c>
      <c r="D24" s="310">
        <v>42.61</v>
      </c>
      <c r="E24" s="311">
        <v>29.5</v>
      </c>
      <c r="F24" s="309">
        <v>1789</v>
      </c>
      <c r="G24" s="310">
        <v>8.1999999999999993</v>
      </c>
      <c r="H24" s="314">
        <v>5.0999999999999996</v>
      </c>
      <c r="I24" s="309">
        <v>3349</v>
      </c>
      <c r="J24" s="310">
        <v>13.14</v>
      </c>
      <c r="K24" s="311">
        <v>8.3000000000000007</v>
      </c>
    </row>
    <row r="25" spans="1:11" ht="17.45" customHeight="1">
      <c r="A25" s="581"/>
      <c r="B25" s="324" t="s">
        <v>274</v>
      </c>
      <c r="C25" s="325">
        <v>1026</v>
      </c>
      <c r="D25" s="326">
        <v>28.02</v>
      </c>
      <c r="E25" s="327">
        <v>19.399999999999999</v>
      </c>
      <c r="F25" s="325">
        <v>59</v>
      </c>
      <c r="G25" s="326">
        <v>0.27</v>
      </c>
      <c r="H25" s="328">
        <v>0.2</v>
      </c>
      <c r="I25" s="325">
        <v>1085</v>
      </c>
      <c r="J25" s="326">
        <v>4.26</v>
      </c>
      <c r="K25" s="327">
        <v>2.7</v>
      </c>
    </row>
    <row r="26" spans="1:11" ht="15.75" customHeight="1">
      <c r="A26" s="578"/>
      <c r="B26" s="180" t="s">
        <v>275</v>
      </c>
      <c r="C26" s="312"/>
      <c r="D26" s="169"/>
      <c r="E26" s="169"/>
      <c r="F26" s="309">
        <v>13</v>
      </c>
      <c r="G26" s="310">
        <v>0.06</v>
      </c>
      <c r="H26" s="314">
        <v>0</v>
      </c>
      <c r="I26" s="309">
        <v>13</v>
      </c>
      <c r="J26" s="310">
        <v>0.05</v>
      </c>
      <c r="K26" s="311">
        <v>0</v>
      </c>
    </row>
    <row r="27" spans="1:11" ht="15.95" customHeight="1">
      <c r="A27" s="320" t="s">
        <v>296</v>
      </c>
      <c r="B27" s="305" t="s">
        <v>132</v>
      </c>
      <c r="C27" s="306">
        <v>370</v>
      </c>
      <c r="D27" s="307">
        <v>10.11</v>
      </c>
      <c r="E27" s="308">
        <v>7</v>
      </c>
      <c r="F27" s="306">
        <v>3343</v>
      </c>
      <c r="G27" s="307">
        <v>15.32</v>
      </c>
      <c r="H27" s="308">
        <v>9.6</v>
      </c>
      <c r="I27" s="306">
        <v>3713</v>
      </c>
      <c r="J27" s="307">
        <v>14.57</v>
      </c>
      <c r="K27" s="308">
        <v>9.1999999999999993</v>
      </c>
    </row>
    <row r="28" spans="1:11" ht="15" customHeight="1">
      <c r="A28" s="562"/>
      <c r="B28" s="164" t="s">
        <v>182</v>
      </c>
      <c r="C28" s="312"/>
      <c r="D28" s="169"/>
      <c r="E28" s="169"/>
      <c r="F28" s="309">
        <v>298</v>
      </c>
      <c r="G28" s="310">
        <v>1.37</v>
      </c>
      <c r="H28" s="311">
        <v>0.9</v>
      </c>
      <c r="I28" s="329">
        <v>298</v>
      </c>
      <c r="J28" s="310">
        <v>1.17</v>
      </c>
      <c r="K28" s="311">
        <v>0.7</v>
      </c>
    </row>
    <row r="29" spans="1:11" ht="15" customHeight="1">
      <c r="A29" s="563"/>
      <c r="B29" s="180" t="s">
        <v>183</v>
      </c>
      <c r="C29" s="309">
        <v>107</v>
      </c>
      <c r="D29" s="310">
        <v>2.92</v>
      </c>
      <c r="E29" s="311">
        <v>2</v>
      </c>
      <c r="F29" s="309">
        <v>93</v>
      </c>
      <c r="G29" s="310">
        <v>0.43</v>
      </c>
      <c r="H29" s="311">
        <v>0.3</v>
      </c>
      <c r="I29" s="329">
        <v>200</v>
      </c>
      <c r="J29" s="310">
        <v>0.78</v>
      </c>
      <c r="K29" s="311">
        <v>0.5</v>
      </c>
    </row>
    <row r="30" spans="1:11" ht="17.100000000000001" customHeight="1">
      <c r="A30" s="563"/>
      <c r="B30" s="180" t="s">
        <v>184</v>
      </c>
      <c r="C30" s="309">
        <v>44</v>
      </c>
      <c r="D30" s="310">
        <v>1.2</v>
      </c>
      <c r="E30" s="311">
        <v>0.8</v>
      </c>
      <c r="F30" s="309">
        <v>417</v>
      </c>
      <c r="G30" s="310">
        <v>1.91</v>
      </c>
      <c r="H30" s="311">
        <v>1.2</v>
      </c>
      <c r="I30" s="329">
        <v>461</v>
      </c>
      <c r="J30" s="310">
        <v>1.81</v>
      </c>
      <c r="K30" s="311">
        <v>1.1000000000000001</v>
      </c>
    </row>
    <row r="31" spans="1:11" ht="16.5" customHeight="1">
      <c r="A31" s="564"/>
      <c r="B31" s="180" t="s">
        <v>185</v>
      </c>
      <c r="C31" s="309">
        <v>4</v>
      </c>
      <c r="D31" s="310">
        <v>0.11</v>
      </c>
      <c r="E31" s="311">
        <v>0.1</v>
      </c>
      <c r="F31" s="309">
        <v>320</v>
      </c>
      <c r="G31" s="310">
        <v>1.47</v>
      </c>
      <c r="H31" s="311">
        <v>0.9</v>
      </c>
      <c r="I31" s="329">
        <v>324</v>
      </c>
      <c r="J31" s="310">
        <v>1.27</v>
      </c>
      <c r="K31" s="311">
        <v>0.8</v>
      </c>
    </row>
    <row r="32" spans="1:11" ht="17.45" customHeight="1">
      <c r="A32" s="323" t="s">
        <v>297</v>
      </c>
      <c r="B32" s="305" t="s">
        <v>134</v>
      </c>
      <c r="C32" s="306">
        <v>95</v>
      </c>
      <c r="D32" s="307">
        <v>2.59</v>
      </c>
      <c r="E32" s="308">
        <v>1.8</v>
      </c>
      <c r="F32" s="306">
        <v>976</v>
      </c>
      <c r="G32" s="307">
        <v>4.47</v>
      </c>
      <c r="H32" s="308">
        <v>2.8</v>
      </c>
      <c r="I32" s="306">
        <v>1071</v>
      </c>
      <c r="J32" s="307">
        <v>4.2</v>
      </c>
      <c r="K32" s="308">
        <v>2.7</v>
      </c>
    </row>
    <row r="33" spans="1:11" ht="28.7" customHeight="1">
      <c r="A33" s="323" t="s">
        <v>298</v>
      </c>
      <c r="B33" s="305" t="s">
        <v>299</v>
      </c>
      <c r="C33" s="306">
        <v>20</v>
      </c>
      <c r="D33" s="318">
        <v>0.55000000000000004</v>
      </c>
      <c r="E33" s="317">
        <v>0.4</v>
      </c>
      <c r="F33" s="306">
        <v>783</v>
      </c>
      <c r="G33" s="318">
        <v>3.59</v>
      </c>
      <c r="H33" s="308">
        <v>2.2000000000000002</v>
      </c>
      <c r="I33" s="319">
        <v>803</v>
      </c>
      <c r="J33" s="318">
        <v>3.15</v>
      </c>
      <c r="K33" s="317">
        <v>2</v>
      </c>
    </row>
    <row r="34" spans="1:11" ht="17.100000000000001" customHeight="1">
      <c r="A34" s="320" t="s">
        <v>300</v>
      </c>
      <c r="B34" s="305" t="s">
        <v>138</v>
      </c>
      <c r="C34" s="306">
        <v>214</v>
      </c>
      <c r="D34" s="318">
        <v>5.84</v>
      </c>
      <c r="E34" s="317">
        <v>4</v>
      </c>
      <c r="F34" s="306">
        <v>2488</v>
      </c>
      <c r="G34" s="318">
        <v>11.4</v>
      </c>
      <c r="H34" s="308">
        <v>7.1</v>
      </c>
      <c r="I34" s="319">
        <v>2702</v>
      </c>
      <c r="J34" s="318">
        <v>10.6</v>
      </c>
      <c r="K34" s="317">
        <v>6.7</v>
      </c>
    </row>
    <row r="35" spans="1:11" ht="15" customHeight="1">
      <c r="A35" s="562"/>
      <c r="B35" s="164" t="s">
        <v>139</v>
      </c>
      <c r="C35" s="309">
        <v>183</v>
      </c>
      <c r="D35" s="310">
        <v>5</v>
      </c>
      <c r="E35" s="311">
        <v>3.5</v>
      </c>
      <c r="F35" s="309">
        <v>1616</v>
      </c>
      <c r="G35" s="310">
        <v>7.4</v>
      </c>
      <c r="H35" s="311">
        <v>4.5999999999999996</v>
      </c>
      <c r="I35" s="309">
        <v>1799</v>
      </c>
      <c r="J35" s="310">
        <v>7.06</v>
      </c>
      <c r="K35" s="311">
        <v>4.5</v>
      </c>
    </row>
    <row r="36" spans="1:11" ht="15.95" customHeight="1">
      <c r="A36" s="563"/>
      <c r="B36" s="164" t="s">
        <v>140</v>
      </c>
      <c r="C36" s="309">
        <v>119</v>
      </c>
      <c r="D36" s="310">
        <v>3.25</v>
      </c>
      <c r="E36" s="311">
        <v>2.2999999999999998</v>
      </c>
      <c r="F36" s="309">
        <v>799</v>
      </c>
      <c r="G36" s="310">
        <v>3.66</v>
      </c>
      <c r="H36" s="311">
        <v>2.2999999999999998</v>
      </c>
      <c r="I36" s="309">
        <v>918</v>
      </c>
      <c r="J36" s="310">
        <v>3.6</v>
      </c>
      <c r="K36" s="311">
        <v>2.2999999999999998</v>
      </c>
    </row>
    <row r="37" spans="1:11" ht="17.25" customHeight="1">
      <c r="A37" s="564"/>
      <c r="B37" s="191" t="s">
        <v>276</v>
      </c>
      <c r="C37" s="309">
        <v>63</v>
      </c>
      <c r="D37" s="310">
        <v>1.72</v>
      </c>
      <c r="E37" s="311">
        <v>1.2</v>
      </c>
      <c r="F37" s="309">
        <v>451</v>
      </c>
      <c r="G37" s="310">
        <v>2.0699999999999998</v>
      </c>
      <c r="H37" s="311">
        <v>1.3</v>
      </c>
      <c r="I37" s="309">
        <v>514</v>
      </c>
      <c r="J37" s="310">
        <v>2.02</v>
      </c>
      <c r="K37" s="311">
        <v>1.3</v>
      </c>
    </row>
    <row r="38" spans="1:11" ht="17.100000000000001" customHeight="1">
      <c r="A38" s="320" t="s">
        <v>301</v>
      </c>
      <c r="B38" s="305" t="s">
        <v>143</v>
      </c>
      <c r="C38" s="306">
        <v>149</v>
      </c>
      <c r="D38" s="318">
        <v>4.07</v>
      </c>
      <c r="E38" s="317">
        <v>2.8</v>
      </c>
      <c r="F38" s="306">
        <v>2675</v>
      </c>
      <c r="G38" s="318">
        <v>12.26</v>
      </c>
      <c r="H38" s="308">
        <v>7.6</v>
      </c>
      <c r="I38" s="319">
        <v>2824</v>
      </c>
      <c r="J38" s="318">
        <v>11.08</v>
      </c>
      <c r="K38" s="317">
        <v>7</v>
      </c>
    </row>
    <row r="39" spans="1:11" ht="15" customHeight="1">
      <c r="A39" s="562"/>
      <c r="B39" s="164" t="s">
        <v>144</v>
      </c>
      <c r="C39" s="309">
        <v>22</v>
      </c>
      <c r="D39" s="310">
        <v>0.6</v>
      </c>
      <c r="E39" s="311">
        <v>0.4</v>
      </c>
      <c r="F39" s="309">
        <v>599</v>
      </c>
      <c r="G39" s="310">
        <v>2.74</v>
      </c>
      <c r="H39" s="311">
        <v>1.7</v>
      </c>
      <c r="I39" s="309">
        <v>621</v>
      </c>
      <c r="J39" s="310">
        <v>2.44</v>
      </c>
      <c r="K39" s="311">
        <v>1.5</v>
      </c>
    </row>
    <row r="40" spans="1:11" ht="15.6" customHeight="1">
      <c r="A40" s="563"/>
      <c r="B40" s="195" t="s">
        <v>145</v>
      </c>
      <c r="C40" s="309">
        <v>3</v>
      </c>
      <c r="D40" s="310">
        <v>0.08</v>
      </c>
      <c r="E40" s="311">
        <v>0.1</v>
      </c>
      <c r="F40" s="309">
        <v>62</v>
      </c>
      <c r="G40" s="310">
        <v>0.28000000000000003</v>
      </c>
      <c r="H40" s="311">
        <v>0.2</v>
      </c>
      <c r="I40" s="309">
        <v>65</v>
      </c>
      <c r="J40" s="310">
        <v>0.26</v>
      </c>
      <c r="K40" s="311">
        <v>0.2</v>
      </c>
    </row>
    <row r="41" spans="1:11" ht="20.45" customHeight="1">
      <c r="A41" s="563"/>
      <c r="B41" s="164" t="s">
        <v>146</v>
      </c>
      <c r="C41" s="312"/>
      <c r="D41" s="169"/>
      <c r="E41" s="169"/>
      <c r="F41" s="309">
        <v>20</v>
      </c>
      <c r="G41" s="310">
        <v>0.09</v>
      </c>
      <c r="H41" s="311">
        <v>0.1</v>
      </c>
      <c r="I41" s="309">
        <v>20</v>
      </c>
      <c r="J41" s="310">
        <v>0.08</v>
      </c>
      <c r="K41" s="311">
        <v>0</v>
      </c>
    </row>
    <row r="42" spans="1:11" ht="17.25" customHeight="1">
      <c r="A42" s="564"/>
      <c r="B42" s="164" t="s">
        <v>147</v>
      </c>
      <c r="C42" s="309">
        <v>51</v>
      </c>
      <c r="D42" s="310">
        <v>1.39</v>
      </c>
      <c r="E42" s="311">
        <v>1</v>
      </c>
      <c r="F42" s="309">
        <v>878</v>
      </c>
      <c r="G42" s="310">
        <v>4.0199999999999996</v>
      </c>
      <c r="H42" s="311">
        <v>2.5</v>
      </c>
      <c r="I42" s="309">
        <v>929</v>
      </c>
      <c r="J42" s="310">
        <v>3.64</v>
      </c>
      <c r="K42" s="311">
        <v>2.2999999999999998</v>
      </c>
    </row>
    <row r="43" spans="1:11" ht="24" customHeight="1">
      <c r="A43" s="320" t="s">
        <v>302</v>
      </c>
      <c r="B43" s="305" t="s">
        <v>149</v>
      </c>
      <c r="C43" s="306">
        <v>422</v>
      </c>
      <c r="D43" s="307">
        <v>11.53</v>
      </c>
      <c r="E43" s="308">
        <v>8</v>
      </c>
      <c r="F43" s="330"/>
      <c r="G43" s="330"/>
      <c r="H43" s="330"/>
      <c r="I43" s="306">
        <v>422</v>
      </c>
      <c r="J43" s="307">
        <v>1.66</v>
      </c>
      <c r="K43" s="308">
        <v>1</v>
      </c>
    </row>
    <row r="44" spans="1:11" ht="27.75" customHeight="1">
      <c r="A44" s="562"/>
      <c r="B44" s="197" t="s">
        <v>303</v>
      </c>
      <c r="C44" s="309">
        <v>23</v>
      </c>
      <c r="D44" s="310">
        <v>0.63</v>
      </c>
      <c r="E44" s="311">
        <v>0.4</v>
      </c>
      <c r="F44" s="330"/>
      <c r="G44" s="179"/>
      <c r="H44" s="179"/>
      <c r="I44" s="309">
        <v>23</v>
      </c>
      <c r="J44" s="310">
        <v>0.09</v>
      </c>
      <c r="K44" s="311">
        <v>0.1</v>
      </c>
    </row>
    <row r="45" spans="1:11" ht="15.75" customHeight="1">
      <c r="A45" s="564"/>
      <c r="B45" s="180" t="s">
        <v>151</v>
      </c>
      <c r="C45" s="309">
        <v>28</v>
      </c>
      <c r="D45" s="310">
        <v>0.76</v>
      </c>
      <c r="E45" s="311">
        <v>0.5</v>
      </c>
      <c r="F45" s="312"/>
      <c r="G45" s="169"/>
      <c r="H45" s="169"/>
      <c r="I45" s="309">
        <v>28</v>
      </c>
      <c r="J45" s="310">
        <v>0.11</v>
      </c>
      <c r="K45" s="311">
        <v>0.1</v>
      </c>
    </row>
    <row r="46" spans="1:11" ht="20.45" customHeight="1">
      <c r="A46" s="323" t="s">
        <v>304</v>
      </c>
      <c r="B46" s="305" t="s">
        <v>153</v>
      </c>
      <c r="C46" s="306">
        <v>23</v>
      </c>
      <c r="D46" s="318">
        <v>0.63</v>
      </c>
      <c r="E46" s="317">
        <v>0.4</v>
      </c>
      <c r="F46" s="306">
        <v>4</v>
      </c>
      <c r="G46" s="318">
        <v>0.02</v>
      </c>
      <c r="H46" s="308">
        <v>0</v>
      </c>
      <c r="I46" s="319">
        <v>27</v>
      </c>
      <c r="J46" s="318">
        <v>0.11</v>
      </c>
      <c r="K46" s="317">
        <v>0.1</v>
      </c>
    </row>
    <row r="47" spans="1:11" ht="21.2" customHeight="1">
      <c r="A47" s="320" t="s">
        <v>305</v>
      </c>
      <c r="B47" s="305" t="s">
        <v>155</v>
      </c>
      <c r="C47" s="306">
        <v>4</v>
      </c>
      <c r="D47" s="307">
        <v>0.11</v>
      </c>
      <c r="E47" s="308">
        <v>0.1</v>
      </c>
      <c r="F47" s="306">
        <v>209</v>
      </c>
      <c r="G47" s="307">
        <v>0.96</v>
      </c>
      <c r="H47" s="308">
        <v>0.6</v>
      </c>
      <c r="I47" s="306">
        <v>213</v>
      </c>
      <c r="J47" s="307">
        <v>0.84</v>
      </c>
      <c r="K47" s="308">
        <v>0.5</v>
      </c>
    </row>
    <row r="48" spans="1:11" ht="17.45" customHeight="1">
      <c r="A48" s="320" t="s">
        <v>306</v>
      </c>
      <c r="B48" s="305" t="s">
        <v>157</v>
      </c>
      <c r="C48" s="306">
        <v>394</v>
      </c>
      <c r="D48" s="307">
        <v>10.76</v>
      </c>
      <c r="E48" s="308">
        <v>7.5</v>
      </c>
      <c r="F48" s="306">
        <v>1438</v>
      </c>
      <c r="G48" s="307">
        <v>6.59</v>
      </c>
      <c r="H48" s="308">
        <v>4.0999999999999996</v>
      </c>
      <c r="I48" s="306">
        <v>1832</v>
      </c>
      <c r="J48" s="307">
        <v>7.19</v>
      </c>
      <c r="K48" s="308">
        <v>4.5</v>
      </c>
    </row>
    <row r="49" spans="1:11" ht="19.7" customHeight="1">
      <c r="A49" s="563"/>
      <c r="B49" s="186" t="s">
        <v>158</v>
      </c>
      <c r="C49" s="325">
        <v>63</v>
      </c>
      <c r="D49" s="326">
        <v>1.72</v>
      </c>
      <c r="E49" s="327">
        <v>1.2</v>
      </c>
      <c r="F49" s="325">
        <v>323</v>
      </c>
      <c r="G49" s="326">
        <v>1.48</v>
      </c>
      <c r="H49" s="327">
        <v>0.9</v>
      </c>
      <c r="I49" s="325">
        <v>386</v>
      </c>
      <c r="J49" s="326">
        <v>1.51</v>
      </c>
      <c r="K49" s="327">
        <v>1</v>
      </c>
    </row>
    <row r="50" spans="1:11" ht="13.35" customHeight="1">
      <c r="A50" s="563"/>
      <c r="B50" s="198" t="s">
        <v>159</v>
      </c>
      <c r="C50" s="312"/>
      <c r="D50" s="169"/>
      <c r="E50" s="169"/>
      <c r="F50" s="331">
        <v>4</v>
      </c>
      <c r="G50" s="332">
        <v>0.02</v>
      </c>
      <c r="H50" s="333">
        <v>0</v>
      </c>
      <c r="I50" s="331">
        <v>4</v>
      </c>
      <c r="J50" s="332">
        <v>0.02</v>
      </c>
      <c r="K50" s="333">
        <v>0</v>
      </c>
    </row>
    <row r="51" spans="1:11" ht="22.35" customHeight="1">
      <c r="A51" s="563"/>
      <c r="B51" s="168" t="s">
        <v>160</v>
      </c>
      <c r="C51" s="309">
        <v>4</v>
      </c>
      <c r="D51" s="310">
        <v>0.11</v>
      </c>
      <c r="E51" s="311">
        <v>0.1</v>
      </c>
      <c r="F51" s="309">
        <v>95</v>
      </c>
      <c r="G51" s="310">
        <v>0.44</v>
      </c>
      <c r="H51" s="311">
        <v>0.3</v>
      </c>
      <c r="I51" s="309">
        <v>99</v>
      </c>
      <c r="J51" s="310">
        <v>0.39</v>
      </c>
      <c r="K51" s="311">
        <v>0.2</v>
      </c>
    </row>
    <row r="52" spans="1:11" ht="13.35" customHeight="1">
      <c r="A52" s="563"/>
      <c r="B52" s="198" t="s">
        <v>161</v>
      </c>
      <c r="C52" s="312"/>
      <c r="D52" s="169"/>
      <c r="E52" s="169"/>
      <c r="F52" s="331">
        <v>34</v>
      </c>
      <c r="G52" s="332">
        <v>0.16</v>
      </c>
      <c r="H52" s="333">
        <v>0.1</v>
      </c>
      <c r="I52" s="331">
        <v>34</v>
      </c>
      <c r="J52" s="332">
        <v>0.13</v>
      </c>
      <c r="K52" s="333">
        <v>0.1</v>
      </c>
    </row>
    <row r="53" spans="1:11" ht="18.600000000000001" customHeight="1">
      <c r="A53" s="563"/>
      <c r="B53" s="180" t="s">
        <v>162</v>
      </c>
      <c r="C53" s="309">
        <v>72</v>
      </c>
      <c r="D53" s="310">
        <v>1.97</v>
      </c>
      <c r="E53" s="311">
        <v>1.4</v>
      </c>
      <c r="F53" s="309">
        <v>324</v>
      </c>
      <c r="G53" s="310">
        <v>1.48</v>
      </c>
      <c r="H53" s="311">
        <v>0.9</v>
      </c>
      <c r="I53" s="309">
        <v>396</v>
      </c>
      <c r="J53" s="310">
        <v>1.55</v>
      </c>
      <c r="K53" s="311">
        <v>1</v>
      </c>
    </row>
    <row r="54" spans="1:11" ht="13.35" customHeight="1">
      <c r="A54" s="563"/>
      <c r="B54" s="198" t="s">
        <v>163</v>
      </c>
      <c r="C54" s="331">
        <v>64</v>
      </c>
      <c r="D54" s="332">
        <v>1.75</v>
      </c>
      <c r="E54" s="333">
        <v>1.2</v>
      </c>
      <c r="F54" s="331">
        <v>220</v>
      </c>
      <c r="G54" s="332">
        <v>1.01</v>
      </c>
      <c r="H54" s="333">
        <v>0.6</v>
      </c>
      <c r="I54" s="331">
        <v>284</v>
      </c>
      <c r="J54" s="332">
        <v>1.1100000000000001</v>
      </c>
      <c r="K54" s="333">
        <v>0.7</v>
      </c>
    </row>
    <row r="55" spans="1:11" ht="19.350000000000001" customHeight="1">
      <c r="A55" s="563"/>
      <c r="B55" s="180" t="s">
        <v>164</v>
      </c>
      <c r="C55" s="309">
        <v>10</v>
      </c>
      <c r="D55" s="310">
        <v>0.27</v>
      </c>
      <c r="E55" s="311">
        <v>0.2</v>
      </c>
      <c r="F55" s="309">
        <v>407</v>
      </c>
      <c r="G55" s="310">
        <v>1.86</v>
      </c>
      <c r="H55" s="311">
        <v>1.2</v>
      </c>
      <c r="I55" s="309">
        <v>417</v>
      </c>
      <c r="J55" s="310">
        <v>1.64</v>
      </c>
      <c r="K55" s="311">
        <v>1</v>
      </c>
    </row>
    <row r="56" spans="1:11" ht="14.25" customHeight="1">
      <c r="A56" s="563"/>
      <c r="B56" s="203" t="s">
        <v>165</v>
      </c>
      <c r="C56" s="331">
        <v>9</v>
      </c>
      <c r="D56" s="332">
        <v>0.25</v>
      </c>
      <c r="E56" s="333">
        <v>0.2</v>
      </c>
      <c r="F56" s="331">
        <v>380</v>
      </c>
      <c r="G56" s="332">
        <v>1.74</v>
      </c>
      <c r="H56" s="333">
        <v>1.1000000000000001</v>
      </c>
      <c r="I56" s="331">
        <v>389</v>
      </c>
      <c r="J56" s="332">
        <v>1.53</v>
      </c>
      <c r="K56" s="333">
        <v>1</v>
      </c>
    </row>
    <row r="57" spans="1:11" ht="17.850000000000001" customHeight="1">
      <c r="A57" s="564"/>
      <c r="B57" s="195" t="s">
        <v>166</v>
      </c>
      <c r="C57" s="309">
        <v>88</v>
      </c>
      <c r="D57" s="310">
        <v>2.4</v>
      </c>
      <c r="E57" s="311">
        <v>1.7</v>
      </c>
      <c r="F57" s="309">
        <v>98</v>
      </c>
      <c r="G57" s="310">
        <v>0.45</v>
      </c>
      <c r="H57" s="311">
        <v>0.3</v>
      </c>
      <c r="I57" s="309">
        <v>186</v>
      </c>
      <c r="J57" s="310">
        <v>0.73</v>
      </c>
      <c r="K57" s="311">
        <v>0.5</v>
      </c>
    </row>
    <row r="58" spans="1:11" ht="16.7" customHeight="1">
      <c r="A58" s="263"/>
      <c r="B58" s="334" t="s">
        <v>171</v>
      </c>
      <c r="C58" s="306">
        <v>5286</v>
      </c>
      <c r="D58" s="335">
        <v>144.37</v>
      </c>
      <c r="E58" s="615">
        <v>34991</v>
      </c>
      <c r="F58" s="616"/>
      <c r="G58" s="335">
        <v>160.31</v>
      </c>
      <c r="H58" s="312"/>
      <c r="I58" s="306">
        <v>40277</v>
      </c>
      <c r="J58" s="335">
        <v>158.02000000000001</v>
      </c>
      <c r="K58" s="312"/>
    </row>
  </sheetData>
  <mergeCells count="15">
    <mergeCell ref="A44:A45"/>
    <mergeCell ref="A49:A57"/>
    <mergeCell ref="E58:F58"/>
    <mergeCell ref="A19:A21"/>
    <mergeCell ref="A23:A24"/>
    <mergeCell ref="A25:A26"/>
    <mergeCell ref="A28:A31"/>
    <mergeCell ref="A35:A37"/>
    <mergeCell ref="A39:A42"/>
    <mergeCell ref="A6:A7"/>
    <mergeCell ref="A1:K1"/>
    <mergeCell ref="B3:B4"/>
    <mergeCell ref="C3:E3"/>
    <mergeCell ref="F3:H3"/>
    <mergeCell ref="I3:K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workbookViewId="0">
      <selection activeCell="B5" sqref="B5"/>
    </sheetView>
  </sheetViews>
  <sheetFormatPr defaultRowHeight="12.75"/>
  <cols>
    <col min="1" max="1" width="6.85546875" style="154" customWidth="1"/>
    <col min="2" max="2" width="60.5703125" style="154" customWidth="1"/>
    <col min="3" max="3" width="8.140625" style="154" customWidth="1"/>
    <col min="4" max="4" width="12.7109375" style="154" customWidth="1"/>
    <col min="5" max="5" width="6.140625" style="154" customWidth="1"/>
    <col min="6" max="6" width="9.5703125" style="154" customWidth="1"/>
    <col min="7" max="7" width="13.85546875" style="154" customWidth="1"/>
    <col min="8" max="8" width="6.140625" style="154" customWidth="1"/>
    <col min="9" max="9" width="9.5703125" style="154" customWidth="1"/>
    <col min="10" max="10" width="13.85546875" style="154" customWidth="1"/>
    <col min="11" max="11" width="6.140625" style="154" customWidth="1"/>
    <col min="12" max="16384" width="9.140625" style="154"/>
  </cols>
  <sheetData>
    <row r="1" spans="1:11" ht="34.5" customHeight="1">
      <c r="A1" s="617" t="s">
        <v>307</v>
      </c>
      <c r="B1" s="617"/>
      <c r="C1" s="617"/>
      <c r="D1" s="617"/>
      <c r="E1" s="617"/>
      <c r="F1" s="617"/>
      <c r="G1" s="617"/>
      <c r="H1" s="617"/>
      <c r="I1" s="617"/>
      <c r="J1" s="617"/>
      <c r="K1" s="617"/>
    </row>
    <row r="2" spans="1:11" ht="15.75" customHeight="1">
      <c r="A2" s="301" t="s">
        <v>189</v>
      </c>
      <c r="B2" s="566" t="s">
        <v>279</v>
      </c>
      <c r="C2" s="618" t="s">
        <v>280</v>
      </c>
      <c r="D2" s="619"/>
      <c r="E2" s="620"/>
      <c r="F2" s="609" t="s">
        <v>281</v>
      </c>
      <c r="G2" s="610"/>
      <c r="H2" s="611"/>
      <c r="I2" s="574" t="s">
        <v>95</v>
      </c>
      <c r="J2" s="575"/>
      <c r="K2" s="576"/>
    </row>
    <row r="3" spans="1:11" ht="35.85" customHeight="1">
      <c r="A3" s="336" t="s">
        <v>194</v>
      </c>
      <c r="B3" s="567"/>
      <c r="C3" s="337" t="s">
        <v>96</v>
      </c>
      <c r="D3" s="158" t="s">
        <v>283</v>
      </c>
      <c r="E3" s="158" t="s">
        <v>284</v>
      </c>
      <c r="F3" s="155" t="s">
        <v>96</v>
      </c>
      <c r="G3" s="156" t="s">
        <v>283</v>
      </c>
      <c r="H3" s="158" t="s">
        <v>284</v>
      </c>
      <c r="I3" s="303" t="s">
        <v>96</v>
      </c>
      <c r="J3" s="156" t="s">
        <v>283</v>
      </c>
      <c r="K3" s="158" t="s">
        <v>284</v>
      </c>
    </row>
    <row r="4" spans="1:11" ht="19.7" customHeight="1">
      <c r="A4" s="338" t="s">
        <v>308</v>
      </c>
      <c r="B4" s="338" t="s">
        <v>309</v>
      </c>
      <c r="C4" s="339">
        <v>754</v>
      </c>
      <c r="D4" s="340">
        <v>18.95</v>
      </c>
      <c r="E4" s="341">
        <v>13.8</v>
      </c>
      <c r="F4" s="339">
        <v>608</v>
      </c>
      <c r="G4" s="340">
        <v>2.63</v>
      </c>
      <c r="H4" s="341">
        <v>1.7</v>
      </c>
      <c r="I4" s="339">
        <v>1362</v>
      </c>
      <c r="J4" s="340">
        <v>5.0199999999999996</v>
      </c>
      <c r="K4" s="341">
        <v>3.3</v>
      </c>
    </row>
    <row r="5" spans="1:11" ht="18" customHeight="1">
      <c r="A5" s="577"/>
      <c r="B5" s="342" t="s">
        <v>310</v>
      </c>
      <c r="C5" s="339">
        <v>638</v>
      </c>
      <c r="D5" s="343">
        <v>16.04</v>
      </c>
      <c r="E5" s="170">
        <v>11.7</v>
      </c>
      <c r="F5" s="339">
        <v>305</v>
      </c>
      <c r="G5" s="343">
        <v>1.32</v>
      </c>
      <c r="H5" s="170">
        <v>0.8</v>
      </c>
      <c r="I5" s="339">
        <v>943</v>
      </c>
      <c r="J5" s="343">
        <v>3.47</v>
      </c>
      <c r="K5" s="170">
        <v>2.2999999999999998</v>
      </c>
    </row>
    <row r="6" spans="1:11" ht="19.7" customHeight="1">
      <c r="A6" s="578"/>
      <c r="B6" s="344" t="s">
        <v>311</v>
      </c>
      <c r="C6" s="339">
        <v>0</v>
      </c>
      <c r="D6" s="207">
        <v>0</v>
      </c>
      <c r="E6" s="207">
        <v>0</v>
      </c>
      <c r="F6" s="339">
        <v>68</v>
      </c>
      <c r="G6" s="343">
        <v>0.28999999999999998</v>
      </c>
      <c r="H6" s="170">
        <v>0.2</v>
      </c>
      <c r="I6" s="339">
        <v>68</v>
      </c>
      <c r="J6" s="343">
        <v>0.25</v>
      </c>
      <c r="K6" s="170">
        <v>0.2</v>
      </c>
    </row>
    <row r="7" spans="1:11" ht="19.7" customHeight="1">
      <c r="A7" s="338" t="s">
        <v>312</v>
      </c>
      <c r="B7" s="338" t="s">
        <v>313</v>
      </c>
      <c r="C7" s="339">
        <v>10</v>
      </c>
      <c r="D7" s="340">
        <v>0.25</v>
      </c>
      <c r="E7" s="341">
        <v>0.2</v>
      </c>
      <c r="F7" s="345">
        <v>2736</v>
      </c>
      <c r="G7" s="340">
        <v>11.81</v>
      </c>
      <c r="H7" s="341">
        <v>7.6</v>
      </c>
      <c r="I7" s="339">
        <v>2746</v>
      </c>
      <c r="J7" s="340">
        <v>10.119999999999999</v>
      </c>
      <c r="K7" s="341">
        <v>6.6</v>
      </c>
    </row>
    <row r="8" spans="1:11" ht="15.95" customHeight="1">
      <c r="A8" s="169"/>
      <c r="B8" s="342" t="s">
        <v>314</v>
      </c>
      <c r="C8" s="339">
        <v>5</v>
      </c>
      <c r="D8" s="343">
        <v>0.13</v>
      </c>
      <c r="E8" s="170">
        <v>0.1</v>
      </c>
      <c r="F8" s="345">
        <v>2032</v>
      </c>
      <c r="G8" s="343">
        <v>8.77</v>
      </c>
      <c r="H8" s="170">
        <v>5.6</v>
      </c>
      <c r="I8" s="339">
        <v>2037</v>
      </c>
      <c r="J8" s="343">
        <v>7.51</v>
      </c>
      <c r="K8" s="170">
        <v>4.9000000000000004</v>
      </c>
    </row>
    <row r="9" spans="1:11" ht="21.95" customHeight="1">
      <c r="A9" s="338" t="s">
        <v>315</v>
      </c>
      <c r="B9" s="338" t="s">
        <v>316</v>
      </c>
      <c r="C9" s="339">
        <v>27</v>
      </c>
      <c r="D9" s="340">
        <v>0.68</v>
      </c>
      <c r="E9" s="341">
        <v>0.5</v>
      </c>
      <c r="F9" s="339">
        <v>94</v>
      </c>
      <c r="G9" s="340">
        <v>0.41</v>
      </c>
      <c r="H9" s="341">
        <v>0.3</v>
      </c>
      <c r="I9" s="339">
        <v>121</v>
      </c>
      <c r="J9" s="340">
        <v>0.45</v>
      </c>
      <c r="K9" s="341">
        <v>0.3</v>
      </c>
    </row>
    <row r="10" spans="1:11" ht="33.75" customHeight="1">
      <c r="A10" s="346" t="s">
        <v>317</v>
      </c>
      <c r="B10" s="338" t="s">
        <v>318</v>
      </c>
      <c r="C10" s="347">
        <v>7</v>
      </c>
      <c r="D10" s="348">
        <v>0.18</v>
      </c>
      <c r="E10" s="349">
        <v>0.1</v>
      </c>
      <c r="F10" s="350">
        <v>1934</v>
      </c>
      <c r="G10" s="348">
        <v>8.35</v>
      </c>
      <c r="H10" s="349">
        <v>5.4</v>
      </c>
      <c r="I10" s="347">
        <v>1941</v>
      </c>
      <c r="J10" s="348">
        <v>7.15</v>
      </c>
      <c r="K10" s="349">
        <v>4.7</v>
      </c>
    </row>
    <row r="11" spans="1:11" ht="15.2" customHeight="1">
      <c r="A11" s="245"/>
      <c r="B11" s="342" t="s">
        <v>319</v>
      </c>
      <c r="C11" s="339">
        <v>7</v>
      </c>
      <c r="D11" s="343">
        <v>0.18</v>
      </c>
      <c r="E11" s="170">
        <v>0.1</v>
      </c>
      <c r="F11" s="345">
        <v>1889</v>
      </c>
      <c r="G11" s="343">
        <v>8.16</v>
      </c>
      <c r="H11" s="170">
        <v>5.2</v>
      </c>
      <c r="I11" s="339">
        <v>1896</v>
      </c>
      <c r="J11" s="343">
        <v>6.99</v>
      </c>
      <c r="K11" s="170">
        <v>4.5999999999999996</v>
      </c>
    </row>
    <row r="12" spans="1:11" ht="15.2" customHeight="1">
      <c r="A12" s="338" t="s">
        <v>320</v>
      </c>
      <c r="B12" s="338" t="s">
        <v>321</v>
      </c>
      <c r="C12" s="339">
        <v>0</v>
      </c>
      <c r="D12" s="351">
        <v>0</v>
      </c>
      <c r="E12" s="351">
        <v>0</v>
      </c>
      <c r="F12" s="345">
        <v>2280</v>
      </c>
      <c r="G12" s="340">
        <v>9.84</v>
      </c>
      <c r="H12" s="341">
        <v>6.3</v>
      </c>
      <c r="I12" s="339">
        <v>2280</v>
      </c>
      <c r="J12" s="341">
        <v>8.4</v>
      </c>
      <c r="K12" s="341">
        <v>5.5</v>
      </c>
    </row>
    <row r="13" spans="1:11" ht="17.45" customHeight="1">
      <c r="A13" s="338" t="s">
        <v>322</v>
      </c>
      <c r="B13" s="338" t="s">
        <v>323</v>
      </c>
      <c r="C13" s="339">
        <v>13</v>
      </c>
      <c r="D13" s="340">
        <v>0.33</v>
      </c>
      <c r="E13" s="341">
        <v>0.2</v>
      </c>
      <c r="F13" s="345">
        <v>1323</v>
      </c>
      <c r="G13" s="340">
        <v>5.71</v>
      </c>
      <c r="H13" s="341">
        <v>3.7</v>
      </c>
      <c r="I13" s="339">
        <v>1336</v>
      </c>
      <c r="J13" s="340">
        <v>4.92</v>
      </c>
      <c r="K13" s="341">
        <v>3.2</v>
      </c>
    </row>
    <row r="14" spans="1:11" ht="15.2" customHeight="1">
      <c r="A14" s="169"/>
      <c r="B14" s="342" t="s">
        <v>324</v>
      </c>
      <c r="C14" s="339">
        <v>1</v>
      </c>
      <c r="D14" s="343">
        <v>0.03</v>
      </c>
      <c r="E14" s="207">
        <v>0</v>
      </c>
      <c r="F14" s="339">
        <v>97</v>
      </c>
      <c r="G14" s="343">
        <v>0.42</v>
      </c>
      <c r="H14" s="170">
        <v>0.3</v>
      </c>
      <c r="I14" s="339">
        <v>98</v>
      </c>
      <c r="J14" s="343">
        <v>0.36</v>
      </c>
      <c r="K14" s="170">
        <v>0.2</v>
      </c>
    </row>
    <row r="15" spans="1:11" ht="19.7" customHeight="1">
      <c r="A15" s="338" t="s">
        <v>325</v>
      </c>
      <c r="B15" s="338" t="s">
        <v>326</v>
      </c>
      <c r="C15" s="339">
        <v>18</v>
      </c>
      <c r="D15" s="340">
        <v>0.45</v>
      </c>
      <c r="E15" s="341">
        <v>0.3</v>
      </c>
      <c r="F15" s="339">
        <v>855</v>
      </c>
      <c r="G15" s="340">
        <v>3.69</v>
      </c>
      <c r="H15" s="341">
        <v>2.4</v>
      </c>
      <c r="I15" s="339">
        <v>873</v>
      </c>
      <c r="J15" s="340">
        <v>3.22</v>
      </c>
      <c r="K15" s="341">
        <v>2.1</v>
      </c>
    </row>
    <row r="16" spans="1:11" ht="18.95" customHeight="1">
      <c r="A16" s="338" t="s">
        <v>327</v>
      </c>
      <c r="B16" s="338" t="s">
        <v>328</v>
      </c>
      <c r="C16" s="339">
        <v>24</v>
      </c>
      <c r="D16" s="341">
        <v>0.6</v>
      </c>
      <c r="E16" s="341">
        <v>0.4</v>
      </c>
      <c r="F16" s="339">
        <v>938</v>
      </c>
      <c r="G16" s="340">
        <v>4.05</v>
      </c>
      <c r="H16" s="341">
        <v>2.6</v>
      </c>
      <c r="I16" s="339">
        <v>962</v>
      </c>
      <c r="J16" s="340">
        <v>3.54</v>
      </c>
      <c r="K16" s="341">
        <v>2.2999999999999998</v>
      </c>
    </row>
    <row r="17" spans="1:11" ht="17.45" customHeight="1">
      <c r="A17" s="338" t="s">
        <v>329</v>
      </c>
      <c r="B17" s="338" t="s">
        <v>330</v>
      </c>
      <c r="C17" s="339">
        <v>17</v>
      </c>
      <c r="D17" s="340">
        <v>0.43</v>
      </c>
      <c r="E17" s="341">
        <v>0.3</v>
      </c>
      <c r="F17" s="345">
        <v>9993</v>
      </c>
      <c r="G17" s="340">
        <v>43.15</v>
      </c>
      <c r="H17" s="341">
        <v>27.8</v>
      </c>
      <c r="I17" s="339">
        <v>10010</v>
      </c>
      <c r="J17" s="340">
        <v>36.880000000000003</v>
      </c>
      <c r="K17" s="341">
        <v>24.2</v>
      </c>
    </row>
    <row r="18" spans="1:11" ht="14.25" customHeight="1">
      <c r="A18" s="562"/>
      <c r="B18" s="342" t="s">
        <v>331</v>
      </c>
      <c r="C18" s="339">
        <v>10</v>
      </c>
      <c r="D18" s="343">
        <v>0.25</v>
      </c>
      <c r="E18" s="170">
        <v>0.2</v>
      </c>
      <c r="F18" s="339">
        <v>3</v>
      </c>
      <c r="G18" s="343">
        <v>0.01</v>
      </c>
      <c r="H18" s="207">
        <v>0</v>
      </c>
      <c r="I18" s="339">
        <v>13</v>
      </c>
      <c r="J18" s="343">
        <v>0.05</v>
      </c>
      <c r="K18" s="207">
        <v>0</v>
      </c>
    </row>
    <row r="19" spans="1:11" ht="15" customHeight="1">
      <c r="A19" s="563"/>
      <c r="B19" s="344" t="s">
        <v>332</v>
      </c>
      <c r="C19" s="339">
        <v>0</v>
      </c>
      <c r="D19" s="207">
        <v>0</v>
      </c>
      <c r="E19" s="207">
        <v>0</v>
      </c>
      <c r="F19" s="345">
        <v>3971</v>
      </c>
      <c r="G19" s="343">
        <v>17.14</v>
      </c>
      <c r="H19" s="207">
        <v>11</v>
      </c>
      <c r="I19" s="339">
        <v>3971</v>
      </c>
      <c r="J19" s="343">
        <v>14.63</v>
      </c>
      <c r="K19" s="170">
        <v>9.6</v>
      </c>
    </row>
    <row r="20" spans="1:11" ht="15.95" customHeight="1">
      <c r="A20" s="564"/>
      <c r="B20" s="344" t="s">
        <v>333</v>
      </c>
      <c r="C20" s="339">
        <v>0</v>
      </c>
      <c r="D20" s="207">
        <v>0</v>
      </c>
      <c r="E20" s="207">
        <v>0</v>
      </c>
      <c r="F20" s="345">
        <v>1311</v>
      </c>
      <c r="G20" s="343">
        <v>5.66</v>
      </c>
      <c r="H20" s="170">
        <v>3.6</v>
      </c>
      <c r="I20" s="339">
        <v>1311</v>
      </c>
      <c r="J20" s="343">
        <v>4.83</v>
      </c>
      <c r="K20" s="170">
        <v>3.2</v>
      </c>
    </row>
    <row r="21" spans="1:11" ht="14.45" customHeight="1">
      <c r="A21" s="338" t="s">
        <v>334</v>
      </c>
      <c r="B21" s="338" t="s">
        <v>335</v>
      </c>
      <c r="C21" s="339">
        <v>3014</v>
      </c>
      <c r="D21" s="340">
        <v>75.75</v>
      </c>
      <c r="E21" s="341">
        <v>55.3</v>
      </c>
      <c r="F21" s="345">
        <v>3591</v>
      </c>
      <c r="G21" s="341">
        <v>15.5</v>
      </c>
      <c r="H21" s="351">
        <v>10</v>
      </c>
      <c r="I21" s="339">
        <v>6605</v>
      </c>
      <c r="J21" s="340">
        <v>24.34</v>
      </c>
      <c r="K21" s="341">
        <v>15.9</v>
      </c>
    </row>
    <row r="22" spans="1:11" ht="16.5" customHeight="1">
      <c r="A22" s="562"/>
      <c r="B22" s="342" t="s">
        <v>336</v>
      </c>
      <c r="C22" s="339">
        <v>117</v>
      </c>
      <c r="D22" s="343">
        <v>2.94</v>
      </c>
      <c r="E22" s="170">
        <v>2.1</v>
      </c>
      <c r="F22" s="339">
        <v>18</v>
      </c>
      <c r="G22" s="343">
        <v>0.08</v>
      </c>
      <c r="H22" s="170">
        <v>0.1</v>
      </c>
      <c r="I22" s="339">
        <v>135</v>
      </c>
      <c r="J22" s="170">
        <v>0.5</v>
      </c>
      <c r="K22" s="170">
        <v>0.3</v>
      </c>
    </row>
    <row r="23" spans="1:11" ht="16.5" customHeight="1">
      <c r="A23" s="563"/>
      <c r="B23" s="344" t="s">
        <v>337</v>
      </c>
      <c r="C23" s="339">
        <v>1744</v>
      </c>
      <c r="D23" s="343">
        <v>43.83</v>
      </c>
      <c r="E23" s="207">
        <v>32</v>
      </c>
      <c r="F23" s="345">
        <v>2079</v>
      </c>
      <c r="G23" s="343">
        <v>8.98</v>
      </c>
      <c r="H23" s="170">
        <v>5.8</v>
      </c>
      <c r="I23" s="339">
        <v>3823</v>
      </c>
      <c r="J23" s="343">
        <v>14.09</v>
      </c>
      <c r="K23" s="170">
        <v>9.1999999999999993</v>
      </c>
    </row>
    <row r="24" spans="1:11" ht="18" customHeight="1">
      <c r="A24" s="563"/>
      <c r="B24" s="344" t="s">
        <v>338</v>
      </c>
      <c r="C24" s="339">
        <v>1046</v>
      </c>
      <c r="D24" s="343">
        <v>26.29</v>
      </c>
      <c r="E24" s="170">
        <v>19.2</v>
      </c>
      <c r="F24" s="339">
        <v>67</v>
      </c>
      <c r="G24" s="343">
        <v>0.28999999999999998</v>
      </c>
      <c r="H24" s="170">
        <v>0.2</v>
      </c>
      <c r="I24" s="339">
        <v>1113</v>
      </c>
      <c r="J24" s="170">
        <v>4.0999999999999996</v>
      </c>
      <c r="K24" s="170">
        <v>2.7</v>
      </c>
    </row>
    <row r="25" spans="1:11" ht="15.95" customHeight="1">
      <c r="A25" s="564"/>
      <c r="B25" s="344" t="s">
        <v>339</v>
      </c>
      <c r="C25" s="339">
        <v>0</v>
      </c>
      <c r="D25" s="207">
        <v>0</v>
      </c>
      <c r="E25" s="207">
        <v>0</v>
      </c>
      <c r="F25" s="339">
        <v>1</v>
      </c>
      <c r="G25" s="207">
        <v>0</v>
      </c>
      <c r="H25" s="207">
        <v>0</v>
      </c>
      <c r="I25" s="339">
        <v>1</v>
      </c>
      <c r="J25" s="207">
        <v>0</v>
      </c>
      <c r="K25" s="207">
        <v>0</v>
      </c>
    </row>
    <row r="26" spans="1:11" ht="16.7" customHeight="1">
      <c r="A26" s="338" t="s">
        <v>340</v>
      </c>
      <c r="B26" s="338" t="s">
        <v>341</v>
      </c>
      <c r="C26" s="339">
        <v>303</v>
      </c>
      <c r="D26" s="340">
        <v>7.62</v>
      </c>
      <c r="E26" s="341">
        <v>5.6</v>
      </c>
      <c r="F26" s="345">
        <v>3230</v>
      </c>
      <c r="G26" s="340">
        <v>13.95</v>
      </c>
      <c r="H26" s="351">
        <v>9</v>
      </c>
      <c r="I26" s="339">
        <v>3533</v>
      </c>
      <c r="J26" s="340">
        <v>13.02</v>
      </c>
      <c r="K26" s="341">
        <v>8.5</v>
      </c>
    </row>
    <row r="27" spans="1:11" ht="14.25" customHeight="1">
      <c r="A27" s="562"/>
      <c r="B27" s="342" t="s">
        <v>342</v>
      </c>
      <c r="C27" s="339">
        <v>0</v>
      </c>
      <c r="D27" s="207">
        <v>0</v>
      </c>
      <c r="E27" s="207">
        <v>0</v>
      </c>
      <c r="F27" s="339">
        <v>327</v>
      </c>
      <c r="G27" s="343">
        <v>1.41</v>
      </c>
      <c r="H27" s="170">
        <v>0.9</v>
      </c>
      <c r="I27" s="339">
        <v>327</v>
      </c>
      <c r="J27" s="170">
        <v>1.2</v>
      </c>
      <c r="K27" s="170">
        <v>0.8</v>
      </c>
    </row>
    <row r="28" spans="1:11" ht="14.25" customHeight="1">
      <c r="A28" s="563"/>
      <c r="B28" s="344" t="s">
        <v>343</v>
      </c>
      <c r="C28" s="339">
        <v>132</v>
      </c>
      <c r="D28" s="343">
        <v>3.32</v>
      </c>
      <c r="E28" s="170">
        <v>2.4</v>
      </c>
      <c r="F28" s="339">
        <v>87</v>
      </c>
      <c r="G28" s="343">
        <v>0.38</v>
      </c>
      <c r="H28" s="170">
        <v>0.2</v>
      </c>
      <c r="I28" s="339">
        <v>219</v>
      </c>
      <c r="J28" s="343">
        <v>0.81</v>
      </c>
      <c r="K28" s="170">
        <v>0.5</v>
      </c>
    </row>
    <row r="29" spans="1:11" ht="17.25" customHeight="1">
      <c r="A29" s="563"/>
      <c r="B29" s="344" t="s">
        <v>344</v>
      </c>
      <c r="C29" s="339">
        <v>57</v>
      </c>
      <c r="D29" s="343">
        <v>1.43</v>
      </c>
      <c r="E29" s="207">
        <v>1</v>
      </c>
      <c r="F29" s="339">
        <v>489</v>
      </c>
      <c r="G29" s="343">
        <v>2.11</v>
      </c>
      <c r="H29" s="170">
        <v>1.4</v>
      </c>
      <c r="I29" s="339">
        <v>546</v>
      </c>
      <c r="J29" s="343">
        <v>2.0099999999999998</v>
      </c>
      <c r="K29" s="170">
        <v>1.3</v>
      </c>
    </row>
    <row r="30" spans="1:11" ht="17.25" customHeight="1">
      <c r="A30" s="564"/>
      <c r="B30" s="352" t="s">
        <v>345</v>
      </c>
      <c r="C30" s="339">
        <v>0</v>
      </c>
      <c r="D30" s="207">
        <v>0</v>
      </c>
      <c r="E30" s="207">
        <v>0</v>
      </c>
      <c r="F30" s="339">
        <v>280</v>
      </c>
      <c r="G30" s="343">
        <v>1.21</v>
      </c>
      <c r="H30" s="170">
        <v>0.8</v>
      </c>
      <c r="I30" s="339">
        <v>280</v>
      </c>
      <c r="J30" s="343">
        <v>1.03</v>
      </c>
      <c r="K30" s="170">
        <v>0.7</v>
      </c>
    </row>
    <row r="31" spans="1:11" ht="17.45" customHeight="1">
      <c r="A31" s="353" t="s">
        <v>346</v>
      </c>
      <c r="B31" s="353" t="s">
        <v>347</v>
      </c>
      <c r="C31" s="354">
        <v>96</v>
      </c>
      <c r="D31" s="355">
        <v>2.41</v>
      </c>
      <c r="E31" s="356">
        <v>1.8</v>
      </c>
      <c r="F31" s="354">
        <v>923</v>
      </c>
      <c r="G31" s="355">
        <v>3.99</v>
      </c>
      <c r="H31" s="356">
        <v>2.6</v>
      </c>
      <c r="I31" s="354">
        <v>1019</v>
      </c>
      <c r="J31" s="355">
        <v>3.75</v>
      </c>
      <c r="K31" s="356">
        <v>2.5</v>
      </c>
    </row>
    <row r="32" spans="1:11" ht="33.75" customHeight="1">
      <c r="A32" s="357" t="s">
        <v>348</v>
      </c>
      <c r="B32" s="338" t="s">
        <v>349</v>
      </c>
      <c r="C32" s="347">
        <v>28</v>
      </c>
      <c r="D32" s="349">
        <v>0.7</v>
      </c>
      <c r="E32" s="349">
        <v>0.5</v>
      </c>
      <c r="F32" s="347">
        <v>582</v>
      </c>
      <c r="G32" s="348">
        <v>2.5099999999999998</v>
      </c>
      <c r="H32" s="349">
        <v>1.6</v>
      </c>
      <c r="I32" s="347">
        <v>610</v>
      </c>
      <c r="J32" s="348">
        <v>2.25</v>
      </c>
      <c r="K32" s="349">
        <v>1.5</v>
      </c>
    </row>
    <row r="33" spans="1:11" ht="17.100000000000001" customHeight="1">
      <c r="A33" s="338" t="s">
        <v>350</v>
      </c>
      <c r="B33" s="338" t="s">
        <v>351</v>
      </c>
      <c r="C33" s="339">
        <v>285</v>
      </c>
      <c r="D33" s="340">
        <v>7.16</v>
      </c>
      <c r="E33" s="341">
        <v>5.2</v>
      </c>
      <c r="F33" s="339">
        <v>2489</v>
      </c>
      <c r="G33" s="340">
        <v>10.75</v>
      </c>
      <c r="H33" s="341">
        <v>6.9</v>
      </c>
      <c r="I33" s="339">
        <v>2774</v>
      </c>
      <c r="J33" s="340">
        <v>10.220000000000001</v>
      </c>
      <c r="K33" s="341">
        <v>6.7</v>
      </c>
    </row>
    <row r="34" spans="1:11" ht="14.25" customHeight="1">
      <c r="A34" s="562"/>
      <c r="B34" s="342" t="s">
        <v>352</v>
      </c>
      <c r="C34" s="339">
        <v>245</v>
      </c>
      <c r="D34" s="343">
        <v>6.16</v>
      </c>
      <c r="E34" s="170">
        <v>4.5</v>
      </c>
      <c r="F34" s="339">
        <v>1537</v>
      </c>
      <c r="G34" s="343">
        <v>6.64</v>
      </c>
      <c r="H34" s="170">
        <v>4.3</v>
      </c>
      <c r="I34" s="339">
        <v>1782</v>
      </c>
      <c r="J34" s="343">
        <v>6.57</v>
      </c>
      <c r="K34" s="170">
        <v>4.3</v>
      </c>
    </row>
    <row r="35" spans="1:11" ht="15.95" customHeight="1">
      <c r="A35" s="563"/>
      <c r="B35" s="342" t="s">
        <v>353</v>
      </c>
      <c r="C35" s="339">
        <v>191</v>
      </c>
      <c r="D35" s="170">
        <v>4.8</v>
      </c>
      <c r="E35" s="170">
        <v>3.5</v>
      </c>
      <c r="F35" s="339">
        <v>792</v>
      </c>
      <c r="G35" s="343">
        <v>3.42</v>
      </c>
      <c r="H35" s="170">
        <v>2.2000000000000002</v>
      </c>
      <c r="I35" s="339">
        <v>983</v>
      </c>
      <c r="J35" s="343">
        <v>3.62</v>
      </c>
      <c r="K35" s="170">
        <v>2.4</v>
      </c>
    </row>
    <row r="36" spans="1:11" ht="17.25" customHeight="1">
      <c r="A36" s="564"/>
      <c r="B36" s="358" t="s">
        <v>354</v>
      </c>
      <c r="C36" s="339">
        <v>53</v>
      </c>
      <c r="D36" s="343">
        <v>1.33</v>
      </c>
      <c r="E36" s="207">
        <v>1</v>
      </c>
      <c r="F36" s="339">
        <v>395</v>
      </c>
      <c r="G36" s="343">
        <v>1.71</v>
      </c>
      <c r="H36" s="170">
        <v>1.1000000000000001</v>
      </c>
      <c r="I36" s="339">
        <v>448</v>
      </c>
      <c r="J36" s="343">
        <v>1.65</v>
      </c>
      <c r="K36" s="170">
        <v>1.1000000000000001</v>
      </c>
    </row>
    <row r="37" spans="1:11" ht="17.850000000000001" customHeight="1">
      <c r="A37" s="338" t="s">
        <v>355</v>
      </c>
      <c r="B37" s="338" t="s">
        <v>356</v>
      </c>
      <c r="C37" s="339">
        <v>176</v>
      </c>
      <c r="D37" s="340">
        <v>4.42</v>
      </c>
      <c r="E37" s="341">
        <v>3.2</v>
      </c>
      <c r="F37" s="339">
        <v>2911</v>
      </c>
      <c r="G37" s="340">
        <v>12.57</v>
      </c>
      <c r="H37" s="341">
        <v>8.1</v>
      </c>
      <c r="I37" s="339">
        <v>3087</v>
      </c>
      <c r="J37" s="340">
        <v>11.37</v>
      </c>
      <c r="K37" s="341">
        <v>7.4</v>
      </c>
    </row>
    <row r="38" spans="1:11" ht="15" customHeight="1">
      <c r="A38" s="562"/>
      <c r="B38" s="342" t="s">
        <v>357</v>
      </c>
      <c r="C38" s="339">
        <v>31</v>
      </c>
      <c r="D38" s="343">
        <v>0.78</v>
      </c>
      <c r="E38" s="170">
        <v>0.6</v>
      </c>
      <c r="F38" s="339">
        <v>689</v>
      </c>
      <c r="G38" s="343">
        <v>2.97</v>
      </c>
      <c r="H38" s="170">
        <v>1.9</v>
      </c>
      <c r="I38" s="339">
        <v>720</v>
      </c>
      <c r="J38" s="343">
        <v>2.65</v>
      </c>
      <c r="K38" s="170">
        <v>1.7</v>
      </c>
    </row>
    <row r="39" spans="1:11" ht="15.75" customHeight="1">
      <c r="A39" s="563"/>
      <c r="B39" s="230" t="s">
        <v>358</v>
      </c>
      <c r="C39" s="339">
        <v>3</v>
      </c>
      <c r="D39" s="343">
        <v>0.08</v>
      </c>
      <c r="E39" s="170">
        <v>0.1</v>
      </c>
      <c r="F39" s="339">
        <v>77</v>
      </c>
      <c r="G39" s="343">
        <v>0.33</v>
      </c>
      <c r="H39" s="170">
        <v>0.2</v>
      </c>
      <c r="I39" s="339">
        <v>80</v>
      </c>
      <c r="J39" s="343">
        <v>0.28999999999999998</v>
      </c>
      <c r="K39" s="170">
        <v>0.2</v>
      </c>
    </row>
    <row r="40" spans="1:11" ht="21" customHeight="1">
      <c r="A40" s="563"/>
      <c r="B40" s="342" t="s">
        <v>359</v>
      </c>
      <c r="C40" s="339">
        <v>0</v>
      </c>
      <c r="D40" s="207">
        <v>0</v>
      </c>
      <c r="E40" s="207">
        <v>0</v>
      </c>
      <c r="F40" s="339">
        <v>26</v>
      </c>
      <c r="G40" s="343">
        <v>0.11</v>
      </c>
      <c r="H40" s="170">
        <v>0.1</v>
      </c>
      <c r="I40" s="339">
        <v>26</v>
      </c>
      <c r="J40" s="170">
        <v>0.1</v>
      </c>
      <c r="K40" s="170">
        <v>0.1</v>
      </c>
    </row>
    <row r="41" spans="1:11" ht="17.45" customHeight="1">
      <c r="A41" s="564"/>
      <c r="B41" s="342" t="s">
        <v>360</v>
      </c>
      <c r="C41" s="339">
        <v>66</v>
      </c>
      <c r="D41" s="343">
        <v>1.66</v>
      </c>
      <c r="E41" s="170">
        <v>1.2</v>
      </c>
      <c r="F41" s="339">
        <v>973</v>
      </c>
      <c r="G41" s="170">
        <v>4.2</v>
      </c>
      <c r="H41" s="170">
        <v>2.7</v>
      </c>
      <c r="I41" s="339">
        <v>1039</v>
      </c>
      <c r="J41" s="343">
        <v>3.83</v>
      </c>
      <c r="K41" s="170">
        <v>2.5</v>
      </c>
    </row>
    <row r="42" spans="1:11" ht="28.5" customHeight="1">
      <c r="A42" s="357" t="s">
        <v>361</v>
      </c>
      <c r="B42" s="357" t="s">
        <v>362</v>
      </c>
      <c r="C42" s="347">
        <v>344</v>
      </c>
      <c r="D42" s="348">
        <v>8.65</v>
      </c>
      <c r="E42" s="349">
        <v>6.3</v>
      </c>
      <c r="F42" s="347">
        <v>0</v>
      </c>
      <c r="G42" s="359">
        <v>0</v>
      </c>
      <c r="H42" s="359">
        <v>0</v>
      </c>
      <c r="I42" s="347">
        <v>344</v>
      </c>
      <c r="J42" s="348">
        <v>1.27</v>
      </c>
      <c r="K42" s="349">
        <v>0.8</v>
      </c>
    </row>
    <row r="43" spans="1:11" ht="33" customHeight="1">
      <c r="A43" s="562"/>
      <c r="B43" s="360" t="s">
        <v>363</v>
      </c>
      <c r="C43" s="347">
        <v>15</v>
      </c>
      <c r="D43" s="361">
        <v>0.38</v>
      </c>
      <c r="E43" s="362">
        <v>0.3</v>
      </c>
      <c r="F43" s="347">
        <v>0</v>
      </c>
      <c r="G43" s="363">
        <v>0</v>
      </c>
      <c r="H43" s="363">
        <v>0</v>
      </c>
      <c r="I43" s="347">
        <v>15</v>
      </c>
      <c r="J43" s="361">
        <v>0.06</v>
      </c>
      <c r="K43" s="363">
        <v>0</v>
      </c>
    </row>
    <row r="44" spans="1:11" ht="15.95" customHeight="1">
      <c r="A44" s="564"/>
      <c r="B44" s="352" t="s">
        <v>364</v>
      </c>
      <c r="C44" s="339">
        <v>26</v>
      </c>
      <c r="D44" s="343">
        <v>0.65</v>
      </c>
      <c r="E44" s="170">
        <v>0.5</v>
      </c>
      <c r="F44" s="339">
        <v>0</v>
      </c>
      <c r="G44" s="207">
        <v>0</v>
      </c>
      <c r="H44" s="207">
        <v>0</v>
      </c>
      <c r="I44" s="339">
        <v>26</v>
      </c>
      <c r="J44" s="170">
        <v>0.1</v>
      </c>
      <c r="K44" s="170">
        <v>0.1</v>
      </c>
    </row>
    <row r="45" spans="1:11" ht="21.2" customHeight="1">
      <c r="A45" s="338" t="s">
        <v>365</v>
      </c>
      <c r="B45" s="338" t="s">
        <v>366</v>
      </c>
      <c r="C45" s="339">
        <v>24</v>
      </c>
      <c r="D45" s="341">
        <v>0.6</v>
      </c>
      <c r="E45" s="341">
        <v>0.4</v>
      </c>
      <c r="F45" s="339">
        <v>4</v>
      </c>
      <c r="G45" s="340">
        <v>0.02</v>
      </c>
      <c r="H45" s="351">
        <v>0</v>
      </c>
      <c r="I45" s="339">
        <v>28</v>
      </c>
      <c r="J45" s="341">
        <v>0.1</v>
      </c>
      <c r="K45" s="341">
        <v>0.1</v>
      </c>
    </row>
    <row r="46" spans="1:11" ht="21.2" customHeight="1">
      <c r="A46" s="338" t="s">
        <v>367</v>
      </c>
      <c r="B46" s="338" t="s">
        <v>368</v>
      </c>
      <c r="C46" s="339">
        <v>7</v>
      </c>
      <c r="D46" s="340">
        <v>0.18</v>
      </c>
      <c r="E46" s="341">
        <v>0.1</v>
      </c>
      <c r="F46" s="339">
        <v>157</v>
      </c>
      <c r="G46" s="340">
        <v>0.68</v>
      </c>
      <c r="H46" s="341">
        <v>0.4</v>
      </c>
      <c r="I46" s="339">
        <v>164</v>
      </c>
      <c r="J46" s="341">
        <v>0.6</v>
      </c>
      <c r="K46" s="341">
        <v>0.4</v>
      </c>
    </row>
    <row r="47" spans="1:11" ht="17.45" customHeight="1">
      <c r="A47" s="338" t="s">
        <v>369</v>
      </c>
      <c r="B47" s="338" t="s">
        <v>370</v>
      </c>
      <c r="C47" s="339">
        <v>307</v>
      </c>
      <c r="D47" s="340">
        <v>7.72</v>
      </c>
      <c r="E47" s="341">
        <v>5.6</v>
      </c>
      <c r="F47" s="339">
        <v>1345</v>
      </c>
      <c r="G47" s="340">
        <v>5.81</v>
      </c>
      <c r="H47" s="341">
        <v>3.7</v>
      </c>
      <c r="I47" s="339">
        <v>1652</v>
      </c>
      <c r="J47" s="340">
        <v>6.09</v>
      </c>
      <c r="K47" s="351">
        <v>4</v>
      </c>
    </row>
    <row r="48" spans="1:11" ht="20.25" customHeight="1">
      <c r="A48" s="562"/>
      <c r="B48" s="342" t="s">
        <v>371</v>
      </c>
      <c r="C48" s="339">
        <v>67</v>
      </c>
      <c r="D48" s="343">
        <v>1.68</v>
      </c>
      <c r="E48" s="170">
        <v>1.2</v>
      </c>
      <c r="F48" s="339">
        <v>284</v>
      </c>
      <c r="G48" s="343">
        <v>1.23</v>
      </c>
      <c r="H48" s="170">
        <v>0.8</v>
      </c>
      <c r="I48" s="339">
        <v>351</v>
      </c>
      <c r="J48" s="343">
        <v>1.29</v>
      </c>
      <c r="K48" s="170">
        <v>0.8</v>
      </c>
    </row>
    <row r="49" spans="1:11" ht="14.25" customHeight="1">
      <c r="A49" s="563"/>
      <c r="B49" s="364" t="s">
        <v>372</v>
      </c>
      <c r="C49" s="339">
        <v>2</v>
      </c>
      <c r="D49" s="343">
        <v>0.05</v>
      </c>
      <c r="E49" s="207">
        <v>0</v>
      </c>
      <c r="F49" s="339">
        <v>1</v>
      </c>
      <c r="G49" s="207">
        <v>0</v>
      </c>
      <c r="H49" s="207">
        <v>0</v>
      </c>
      <c r="I49" s="339">
        <v>3</v>
      </c>
      <c r="J49" s="343">
        <v>0.01</v>
      </c>
      <c r="K49" s="207">
        <v>0</v>
      </c>
    </row>
    <row r="50" spans="1:11" ht="27" customHeight="1">
      <c r="A50" s="563"/>
      <c r="B50" s="365" t="s">
        <v>373</v>
      </c>
      <c r="C50" s="347">
        <v>8</v>
      </c>
      <c r="D50" s="362">
        <v>0.2</v>
      </c>
      <c r="E50" s="362">
        <v>0.1</v>
      </c>
      <c r="F50" s="347">
        <v>93</v>
      </c>
      <c r="G50" s="362">
        <v>0.4</v>
      </c>
      <c r="H50" s="362">
        <v>0.3</v>
      </c>
      <c r="I50" s="347">
        <v>101</v>
      </c>
      <c r="J50" s="361">
        <v>0.37</v>
      </c>
      <c r="K50" s="362">
        <v>0.2</v>
      </c>
    </row>
    <row r="51" spans="1:11" ht="14.25" customHeight="1">
      <c r="A51" s="563"/>
      <c r="B51" s="364" t="s">
        <v>374</v>
      </c>
      <c r="C51" s="339">
        <v>1</v>
      </c>
      <c r="D51" s="343">
        <v>0.03</v>
      </c>
      <c r="E51" s="207">
        <v>0</v>
      </c>
      <c r="F51" s="339">
        <v>37</v>
      </c>
      <c r="G51" s="343">
        <v>0.16</v>
      </c>
      <c r="H51" s="170">
        <v>0.1</v>
      </c>
      <c r="I51" s="339">
        <v>38</v>
      </c>
      <c r="J51" s="343">
        <v>0.14000000000000001</v>
      </c>
      <c r="K51" s="170">
        <v>0.1</v>
      </c>
    </row>
    <row r="52" spans="1:11" ht="18.75" customHeight="1">
      <c r="A52" s="563"/>
      <c r="B52" s="344" t="s">
        <v>375</v>
      </c>
      <c r="C52" s="339">
        <v>61</v>
      </c>
      <c r="D52" s="343">
        <v>1.53</v>
      </c>
      <c r="E52" s="170">
        <v>1.1000000000000001</v>
      </c>
      <c r="F52" s="339">
        <v>326</v>
      </c>
      <c r="G52" s="343">
        <v>1.41</v>
      </c>
      <c r="H52" s="170">
        <v>0.9</v>
      </c>
      <c r="I52" s="339">
        <v>387</v>
      </c>
      <c r="J52" s="343">
        <v>1.43</v>
      </c>
      <c r="K52" s="170">
        <v>0.9</v>
      </c>
    </row>
    <row r="53" spans="1:11" ht="14.25" customHeight="1">
      <c r="A53" s="563"/>
      <c r="B53" s="364" t="s">
        <v>376</v>
      </c>
      <c r="C53" s="339">
        <v>55</v>
      </c>
      <c r="D53" s="343">
        <v>1.38</v>
      </c>
      <c r="E53" s="207">
        <v>1</v>
      </c>
      <c r="F53" s="339">
        <v>197</v>
      </c>
      <c r="G53" s="343">
        <v>0.85</v>
      </c>
      <c r="H53" s="170">
        <v>0.5</v>
      </c>
      <c r="I53" s="339">
        <v>252</v>
      </c>
      <c r="J53" s="343">
        <v>0.93</v>
      </c>
      <c r="K53" s="170">
        <v>0.6</v>
      </c>
    </row>
    <row r="54" spans="1:11" ht="19.5" customHeight="1">
      <c r="A54" s="563"/>
      <c r="B54" s="352" t="s">
        <v>377</v>
      </c>
      <c r="C54" s="339">
        <v>16</v>
      </c>
      <c r="D54" s="170">
        <v>0.4</v>
      </c>
      <c r="E54" s="170">
        <v>0.3</v>
      </c>
      <c r="F54" s="339">
        <v>325</v>
      </c>
      <c r="G54" s="170">
        <v>1.4</v>
      </c>
      <c r="H54" s="170">
        <v>0.9</v>
      </c>
      <c r="I54" s="339">
        <v>341</v>
      </c>
      <c r="J54" s="343">
        <v>1.26</v>
      </c>
      <c r="K54" s="170">
        <v>0.8</v>
      </c>
    </row>
    <row r="55" spans="1:11" ht="14.25" customHeight="1">
      <c r="A55" s="563"/>
      <c r="B55" s="366" t="s">
        <v>374</v>
      </c>
      <c r="C55" s="339">
        <v>13</v>
      </c>
      <c r="D55" s="343">
        <v>0.33</v>
      </c>
      <c r="E55" s="170">
        <v>0.2</v>
      </c>
      <c r="F55" s="339">
        <v>299</v>
      </c>
      <c r="G55" s="343">
        <v>1.29</v>
      </c>
      <c r="H55" s="170">
        <v>0.8</v>
      </c>
      <c r="I55" s="339">
        <v>312</v>
      </c>
      <c r="J55" s="343">
        <v>1.1499999999999999</v>
      </c>
      <c r="K55" s="170">
        <v>0.8</v>
      </c>
    </row>
    <row r="56" spans="1:11" ht="18.2" customHeight="1">
      <c r="A56" s="564"/>
      <c r="B56" s="230" t="s">
        <v>378</v>
      </c>
      <c r="C56" s="339">
        <v>77</v>
      </c>
      <c r="D56" s="343">
        <v>1.94</v>
      </c>
      <c r="E56" s="170">
        <v>1.4</v>
      </c>
      <c r="F56" s="339">
        <v>135</v>
      </c>
      <c r="G56" s="343">
        <v>0.57999999999999996</v>
      </c>
      <c r="H56" s="170">
        <v>0.4</v>
      </c>
      <c r="I56" s="339">
        <v>212</v>
      </c>
      <c r="J56" s="343">
        <v>0.78</v>
      </c>
      <c r="K56" s="170">
        <v>0.5</v>
      </c>
    </row>
    <row r="57" spans="1:11" ht="17.45" customHeight="1">
      <c r="A57" s="263"/>
      <c r="B57" s="367" t="s">
        <v>379</v>
      </c>
      <c r="C57" s="339">
        <v>5454</v>
      </c>
      <c r="D57" s="340">
        <v>137.08000000000001</v>
      </c>
      <c r="E57" s="312"/>
      <c r="F57" s="339">
        <v>35993</v>
      </c>
      <c r="G57" s="341">
        <v>155.4</v>
      </c>
      <c r="H57" s="312"/>
      <c r="I57" s="339">
        <v>41447</v>
      </c>
      <c r="J57" s="340">
        <v>152.72</v>
      </c>
      <c r="K57" s="312"/>
    </row>
  </sheetData>
  <mergeCells count="13">
    <mergeCell ref="A48:A56"/>
    <mergeCell ref="A18:A20"/>
    <mergeCell ref="A22:A25"/>
    <mergeCell ref="A27:A30"/>
    <mergeCell ref="A34:A36"/>
    <mergeCell ref="A38:A41"/>
    <mergeCell ref="A43:A44"/>
    <mergeCell ref="A5:A6"/>
    <mergeCell ref="A1:K1"/>
    <mergeCell ref="B2:B3"/>
    <mergeCell ref="C2:E2"/>
    <mergeCell ref="F2:H2"/>
    <mergeCell ref="I2:K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workbookViewId="0">
      <selection activeCell="F9" sqref="F9"/>
    </sheetView>
  </sheetViews>
  <sheetFormatPr defaultRowHeight="12.75"/>
  <cols>
    <col min="1" max="1" width="9.140625" style="154" customWidth="1"/>
    <col min="2" max="2" width="49.28515625" style="154" customWidth="1"/>
    <col min="3" max="3" width="9.5703125" style="154" customWidth="1"/>
    <col min="4" max="4" width="10.7109375" style="154" customWidth="1"/>
    <col min="5" max="5" width="6.42578125" style="154" customWidth="1"/>
    <col min="6" max="6" width="14.28515625" style="154" customWidth="1"/>
    <col min="7" max="7" width="10.7109375" style="154" customWidth="1"/>
    <col min="8" max="8" width="6.42578125" style="154" customWidth="1"/>
    <col min="9" max="9" width="11.28515625" style="154" customWidth="1"/>
    <col min="10" max="10" width="10.140625" style="154" customWidth="1"/>
    <col min="11" max="11" width="6.140625" style="154" customWidth="1"/>
    <col min="12" max="16384" width="9.140625" style="154"/>
  </cols>
  <sheetData>
    <row r="1" spans="1:11" ht="17.100000000000001" customHeight="1">
      <c r="A1" s="621" t="s">
        <v>380</v>
      </c>
      <c r="B1" s="621"/>
      <c r="C1" s="621"/>
      <c r="D1" s="621"/>
      <c r="E1" s="621"/>
      <c r="F1" s="621"/>
      <c r="G1" s="621"/>
      <c r="H1" s="621"/>
      <c r="I1" s="621"/>
      <c r="J1" s="621"/>
      <c r="K1" s="621"/>
    </row>
    <row r="2" spans="1:11" ht="15.75" customHeight="1">
      <c r="A2" s="301" t="s">
        <v>189</v>
      </c>
      <c r="B2" s="622" t="s">
        <v>190</v>
      </c>
      <c r="C2" s="624" t="s">
        <v>191</v>
      </c>
      <c r="D2" s="625"/>
      <c r="E2" s="626"/>
      <c r="F2" s="597" t="s">
        <v>192</v>
      </c>
      <c r="G2" s="598"/>
      <c r="H2" s="598"/>
      <c r="I2" s="599"/>
      <c r="J2" s="597" t="s">
        <v>193</v>
      </c>
      <c r="K2" s="599"/>
    </row>
    <row r="3" spans="1:11" ht="35.85" customHeight="1">
      <c r="A3" s="302" t="s">
        <v>194</v>
      </c>
      <c r="B3" s="623"/>
      <c r="C3" s="368" t="s">
        <v>195</v>
      </c>
      <c r="D3" s="158" t="s">
        <v>381</v>
      </c>
      <c r="E3" s="360" t="s">
        <v>382</v>
      </c>
      <c r="F3" s="369" t="s">
        <v>195</v>
      </c>
      <c r="G3" s="158" t="s">
        <v>381</v>
      </c>
      <c r="H3" s="360" t="s">
        <v>382</v>
      </c>
      <c r="I3" s="370" t="s">
        <v>195</v>
      </c>
      <c r="J3" s="158" t="s">
        <v>381</v>
      </c>
      <c r="K3" s="360" t="s">
        <v>382</v>
      </c>
    </row>
    <row r="4" spans="1:11" ht="19.7" customHeight="1">
      <c r="A4" s="371" t="s">
        <v>99</v>
      </c>
      <c r="B4" s="372" t="s">
        <v>198</v>
      </c>
      <c r="C4" s="373">
        <v>826</v>
      </c>
      <c r="D4" s="374">
        <v>20.61</v>
      </c>
      <c r="E4" s="375">
        <v>13.2</v>
      </c>
      <c r="F4" s="373">
        <v>465</v>
      </c>
      <c r="G4" s="374">
        <v>1.99</v>
      </c>
      <c r="H4" s="375">
        <v>1.7</v>
      </c>
      <c r="I4" s="373">
        <v>1291</v>
      </c>
      <c r="J4" s="374">
        <v>4.72</v>
      </c>
      <c r="K4" s="375">
        <v>3.8</v>
      </c>
    </row>
    <row r="5" spans="1:11" ht="18" customHeight="1">
      <c r="A5" s="577"/>
      <c r="B5" s="236" t="s">
        <v>199</v>
      </c>
      <c r="C5" s="339">
        <v>593</v>
      </c>
      <c r="D5" s="166">
        <v>14.8</v>
      </c>
      <c r="E5" s="167">
        <v>9.5</v>
      </c>
      <c r="F5" s="339">
        <v>279</v>
      </c>
      <c r="G5" s="166">
        <v>1.2</v>
      </c>
      <c r="H5" s="167">
        <v>1</v>
      </c>
      <c r="I5" s="339">
        <v>872</v>
      </c>
      <c r="J5" s="166">
        <v>3.19</v>
      </c>
      <c r="K5" s="167">
        <v>2.6</v>
      </c>
    </row>
    <row r="6" spans="1:11" ht="19.7" customHeight="1">
      <c r="A6" s="578"/>
      <c r="B6" s="238" t="s">
        <v>200</v>
      </c>
      <c r="C6" s="339">
        <v>0</v>
      </c>
      <c r="D6" s="166">
        <v>0</v>
      </c>
      <c r="E6" s="167">
        <v>0</v>
      </c>
      <c r="F6" s="339">
        <v>0</v>
      </c>
      <c r="G6" s="166">
        <v>0</v>
      </c>
      <c r="H6" s="167">
        <v>0</v>
      </c>
      <c r="I6" s="339">
        <v>0</v>
      </c>
      <c r="J6" s="166">
        <v>0</v>
      </c>
      <c r="K6" s="167">
        <v>0</v>
      </c>
    </row>
    <row r="7" spans="1:11" ht="19.7" customHeight="1">
      <c r="A7" s="371" t="s">
        <v>103</v>
      </c>
      <c r="B7" s="372" t="s">
        <v>201</v>
      </c>
      <c r="C7" s="373">
        <v>6</v>
      </c>
      <c r="D7" s="374">
        <v>0.15</v>
      </c>
      <c r="E7" s="375">
        <v>0.1</v>
      </c>
      <c r="F7" s="373">
        <v>701</v>
      </c>
      <c r="G7" s="374">
        <v>3</v>
      </c>
      <c r="H7" s="375">
        <v>2.6</v>
      </c>
      <c r="I7" s="373">
        <v>707</v>
      </c>
      <c r="J7" s="374">
        <v>2.59</v>
      </c>
      <c r="K7" s="375">
        <v>2.1</v>
      </c>
    </row>
    <row r="8" spans="1:11" ht="15.95" customHeight="1">
      <c r="A8" s="169"/>
      <c r="B8" s="236" t="s">
        <v>202</v>
      </c>
      <c r="C8" s="339">
        <v>0</v>
      </c>
      <c r="D8" s="166">
        <v>0</v>
      </c>
      <c r="E8" s="167">
        <v>0</v>
      </c>
      <c r="F8" s="339">
        <v>396</v>
      </c>
      <c r="G8" s="166">
        <v>1.7</v>
      </c>
      <c r="H8" s="170">
        <v>1.5</v>
      </c>
      <c r="I8" s="339">
        <v>396</v>
      </c>
      <c r="J8" s="166">
        <v>1.45</v>
      </c>
      <c r="K8" s="167">
        <v>1.2</v>
      </c>
    </row>
    <row r="9" spans="1:11" ht="21.95" customHeight="1">
      <c r="A9" s="371" t="s">
        <v>106</v>
      </c>
      <c r="B9" s="372" t="s">
        <v>383</v>
      </c>
      <c r="C9" s="373">
        <v>26</v>
      </c>
      <c r="D9" s="374">
        <v>0.65</v>
      </c>
      <c r="E9" s="375">
        <v>0.4</v>
      </c>
      <c r="F9" s="373">
        <v>65</v>
      </c>
      <c r="G9" s="374">
        <v>0.28000000000000003</v>
      </c>
      <c r="H9" s="375">
        <v>0.2</v>
      </c>
      <c r="I9" s="373">
        <v>91</v>
      </c>
      <c r="J9" s="374">
        <v>0.33</v>
      </c>
      <c r="K9" s="375">
        <v>0.3</v>
      </c>
    </row>
    <row r="10" spans="1:11" ht="35.450000000000003" customHeight="1">
      <c r="A10" s="376" t="s">
        <v>204</v>
      </c>
      <c r="B10" s="372" t="s">
        <v>384</v>
      </c>
      <c r="C10" s="373">
        <v>5</v>
      </c>
      <c r="D10" s="374">
        <v>0.12</v>
      </c>
      <c r="E10" s="375">
        <v>0.1</v>
      </c>
      <c r="F10" s="373">
        <v>2257</v>
      </c>
      <c r="G10" s="374">
        <v>9.67</v>
      </c>
      <c r="H10" s="375">
        <v>8.3000000000000007</v>
      </c>
      <c r="I10" s="373">
        <v>2262</v>
      </c>
      <c r="J10" s="374">
        <v>8.27</v>
      </c>
      <c r="K10" s="375">
        <v>6.7</v>
      </c>
    </row>
    <row r="11" spans="1:11" ht="15.2" customHeight="1">
      <c r="A11" s="245"/>
      <c r="B11" s="236" t="s">
        <v>206</v>
      </c>
      <c r="C11" s="339">
        <v>3</v>
      </c>
      <c r="D11" s="166">
        <v>7.0000000000000007E-2</v>
      </c>
      <c r="E11" s="167">
        <v>0</v>
      </c>
      <c r="F11" s="339">
        <v>2214</v>
      </c>
      <c r="G11" s="166">
        <v>9.49</v>
      </c>
      <c r="H11" s="167">
        <v>8.1</v>
      </c>
      <c r="I11" s="339">
        <v>2217</v>
      </c>
      <c r="J11" s="166">
        <v>8.11</v>
      </c>
      <c r="K11" s="167">
        <v>6.6</v>
      </c>
    </row>
    <row r="12" spans="1:11" ht="15.2" customHeight="1">
      <c r="A12" s="371" t="s">
        <v>207</v>
      </c>
      <c r="B12" s="372" t="s">
        <v>208</v>
      </c>
      <c r="C12" s="377">
        <v>0</v>
      </c>
      <c r="D12" s="374">
        <v>0</v>
      </c>
      <c r="E12" s="375">
        <v>0</v>
      </c>
      <c r="F12" s="373">
        <v>2</v>
      </c>
      <c r="G12" s="374">
        <v>0.01</v>
      </c>
      <c r="H12" s="375">
        <v>0</v>
      </c>
      <c r="I12" s="373">
        <v>2</v>
      </c>
      <c r="J12" s="374">
        <v>0.01</v>
      </c>
      <c r="K12" s="375">
        <v>0</v>
      </c>
    </row>
    <row r="13" spans="1:11" ht="17.45" customHeight="1">
      <c r="A13" s="371" t="s">
        <v>209</v>
      </c>
      <c r="B13" s="372" t="s">
        <v>210</v>
      </c>
      <c r="C13" s="373">
        <v>11</v>
      </c>
      <c r="D13" s="374">
        <v>0.27</v>
      </c>
      <c r="E13" s="375">
        <v>0.2</v>
      </c>
      <c r="F13" s="373">
        <v>1348</v>
      </c>
      <c r="G13" s="374">
        <v>5.78</v>
      </c>
      <c r="H13" s="375">
        <v>4.9000000000000004</v>
      </c>
      <c r="I13" s="373">
        <v>1359</v>
      </c>
      <c r="J13" s="374">
        <v>4.97</v>
      </c>
      <c r="K13" s="375">
        <v>4</v>
      </c>
    </row>
    <row r="14" spans="1:11" ht="15.2" customHeight="1">
      <c r="A14" s="169"/>
      <c r="B14" s="236" t="s">
        <v>211</v>
      </c>
      <c r="C14" s="339">
        <v>2</v>
      </c>
      <c r="D14" s="166">
        <v>0.05</v>
      </c>
      <c r="E14" s="167">
        <v>0</v>
      </c>
      <c r="F14" s="339">
        <v>57</v>
      </c>
      <c r="G14" s="166">
        <v>0.24</v>
      </c>
      <c r="H14" s="167">
        <v>0.2</v>
      </c>
      <c r="I14" s="339">
        <v>59</v>
      </c>
      <c r="J14" s="166">
        <v>0.22</v>
      </c>
      <c r="K14" s="167">
        <v>0.2</v>
      </c>
    </row>
    <row r="15" spans="1:11" ht="19.7" customHeight="1">
      <c r="A15" s="378" t="s">
        <v>212</v>
      </c>
      <c r="B15" s="372" t="s">
        <v>213</v>
      </c>
      <c r="C15" s="373">
        <v>15</v>
      </c>
      <c r="D15" s="374">
        <v>0.37</v>
      </c>
      <c r="E15" s="375">
        <v>0.2</v>
      </c>
      <c r="F15" s="373">
        <v>740</v>
      </c>
      <c r="G15" s="374">
        <v>3.17</v>
      </c>
      <c r="H15" s="375">
        <v>2.7</v>
      </c>
      <c r="I15" s="373">
        <v>755</v>
      </c>
      <c r="J15" s="374">
        <v>2.76</v>
      </c>
      <c r="K15" s="375">
        <v>2.2000000000000002</v>
      </c>
    </row>
    <row r="16" spans="1:11" ht="18.95" customHeight="1">
      <c r="A16" s="378" t="s">
        <v>214</v>
      </c>
      <c r="B16" s="372" t="s">
        <v>215</v>
      </c>
      <c r="C16" s="373">
        <v>18</v>
      </c>
      <c r="D16" s="374">
        <v>0.45</v>
      </c>
      <c r="E16" s="375">
        <v>0.3</v>
      </c>
      <c r="F16" s="373">
        <v>950</v>
      </c>
      <c r="G16" s="374">
        <v>4.07</v>
      </c>
      <c r="H16" s="375">
        <v>3.5</v>
      </c>
      <c r="I16" s="373">
        <v>968</v>
      </c>
      <c r="J16" s="374">
        <v>3.54</v>
      </c>
      <c r="K16" s="375">
        <v>2.9</v>
      </c>
    </row>
    <row r="17" spans="1:11" ht="17.45" customHeight="1">
      <c r="A17" s="371" t="s">
        <v>216</v>
      </c>
      <c r="B17" s="372" t="s">
        <v>385</v>
      </c>
      <c r="C17" s="373">
        <v>39</v>
      </c>
      <c r="D17" s="374">
        <v>0.97</v>
      </c>
      <c r="E17" s="375">
        <v>0.6</v>
      </c>
      <c r="F17" s="373">
        <v>6852</v>
      </c>
      <c r="G17" s="374">
        <v>29.37</v>
      </c>
      <c r="H17" s="375">
        <v>25.1</v>
      </c>
      <c r="I17" s="373">
        <v>6891</v>
      </c>
      <c r="J17" s="374">
        <v>25.21</v>
      </c>
      <c r="K17" s="375">
        <v>20.5</v>
      </c>
    </row>
    <row r="18" spans="1:11" ht="14.25" customHeight="1">
      <c r="A18" s="562"/>
      <c r="B18" s="236" t="s">
        <v>218</v>
      </c>
      <c r="C18" s="339">
        <v>11</v>
      </c>
      <c r="D18" s="166">
        <v>0.27</v>
      </c>
      <c r="E18" s="167">
        <v>0.2</v>
      </c>
      <c r="F18" s="339">
        <v>1</v>
      </c>
      <c r="G18" s="166">
        <v>0</v>
      </c>
      <c r="H18" s="167">
        <v>0</v>
      </c>
      <c r="I18" s="339">
        <v>12</v>
      </c>
      <c r="J18" s="166">
        <v>0.04</v>
      </c>
      <c r="K18" s="167">
        <v>0</v>
      </c>
    </row>
    <row r="19" spans="1:11" ht="15" customHeight="1">
      <c r="A19" s="563"/>
      <c r="B19" s="238" t="s">
        <v>219</v>
      </c>
      <c r="C19" s="339">
        <v>0</v>
      </c>
      <c r="D19" s="166">
        <v>0</v>
      </c>
      <c r="E19" s="167">
        <v>0</v>
      </c>
      <c r="F19" s="339">
        <v>1361</v>
      </c>
      <c r="G19" s="166">
        <v>5.83</v>
      </c>
      <c r="H19" s="167">
        <v>5</v>
      </c>
      <c r="I19" s="339">
        <v>1361</v>
      </c>
      <c r="J19" s="166">
        <v>4.9800000000000004</v>
      </c>
      <c r="K19" s="167">
        <v>4.0999999999999996</v>
      </c>
    </row>
    <row r="20" spans="1:11" ht="15.95" customHeight="1">
      <c r="A20" s="564"/>
      <c r="B20" s="238" t="s">
        <v>220</v>
      </c>
      <c r="C20" s="339">
        <v>0</v>
      </c>
      <c r="D20" s="166">
        <v>0</v>
      </c>
      <c r="E20" s="167">
        <v>0</v>
      </c>
      <c r="F20" s="339">
        <v>1303</v>
      </c>
      <c r="G20" s="166">
        <v>5.58</v>
      </c>
      <c r="H20" s="167">
        <v>4.8</v>
      </c>
      <c r="I20" s="339">
        <v>1303</v>
      </c>
      <c r="J20" s="166">
        <v>4.7699999999999996</v>
      </c>
      <c r="K20" s="167">
        <v>3.9</v>
      </c>
    </row>
    <row r="21" spans="1:11" ht="14.45" customHeight="1">
      <c r="A21" s="371" t="s">
        <v>221</v>
      </c>
      <c r="B21" s="372" t="s">
        <v>222</v>
      </c>
      <c r="C21" s="373">
        <v>3726</v>
      </c>
      <c r="D21" s="374">
        <v>92.98</v>
      </c>
      <c r="E21" s="375">
        <v>59.6</v>
      </c>
      <c r="F21" s="373">
        <v>2989</v>
      </c>
      <c r="G21" s="374">
        <v>12.81</v>
      </c>
      <c r="H21" s="375">
        <v>10.9</v>
      </c>
      <c r="I21" s="373">
        <v>6715</v>
      </c>
      <c r="J21" s="374">
        <v>24.56</v>
      </c>
      <c r="K21" s="375">
        <v>20</v>
      </c>
    </row>
    <row r="22" spans="1:11" ht="16.5" customHeight="1">
      <c r="A22" s="562"/>
      <c r="B22" s="236" t="s">
        <v>386</v>
      </c>
      <c r="C22" s="339">
        <v>284</v>
      </c>
      <c r="D22" s="166">
        <v>7.09</v>
      </c>
      <c r="E22" s="167">
        <v>4.5</v>
      </c>
      <c r="F22" s="339">
        <v>23</v>
      </c>
      <c r="G22" s="166">
        <v>0.1</v>
      </c>
      <c r="H22" s="170">
        <v>0.1</v>
      </c>
      <c r="I22" s="339">
        <v>307</v>
      </c>
      <c r="J22" s="166">
        <v>1.1200000000000001</v>
      </c>
      <c r="K22" s="167">
        <v>0.9</v>
      </c>
    </row>
    <row r="23" spans="1:11" ht="16.5" customHeight="1">
      <c r="A23" s="563"/>
      <c r="B23" s="238" t="s">
        <v>224</v>
      </c>
      <c r="C23" s="339">
        <v>2030</v>
      </c>
      <c r="D23" s="166">
        <v>50.66</v>
      </c>
      <c r="E23" s="167">
        <v>32.5</v>
      </c>
      <c r="F23" s="339">
        <v>1759</v>
      </c>
      <c r="G23" s="166">
        <v>7.54</v>
      </c>
      <c r="H23" s="170">
        <v>6.4</v>
      </c>
      <c r="I23" s="339">
        <v>3789</v>
      </c>
      <c r="J23" s="166">
        <v>13.86</v>
      </c>
      <c r="K23" s="167">
        <v>11.3</v>
      </c>
    </row>
    <row r="24" spans="1:11" ht="18" customHeight="1">
      <c r="A24" s="563"/>
      <c r="B24" s="238" t="s">
        <v>387</v>
      </c>
      <c r="C24" s="339">
        <v>976</v>
      </c>
      <c r="D24" s="166">
        <v>24.36</v>
      </c>
      <c r="E24" s="167">
        <v>15.6</v>
      </c>
      <c r="F24" s="339">
        <v>1</v>
      </c>
      <c r="G24" s="166">
        <v>0</v>
      </c>
      <c r="H24" s="170">
        <v>0</v>
      </c>
      <c r="I24" s="339">
        <v>977</v>
      </c>
      <c r="J24" s="166">
        <v>3.57</v>
      </c>
      <c r="K24" s="167">
        <v>2.9</v>
      </c>
    </row>
    <row r="25" spans="1:11" ht="15.95" customHeight="1">
      <c r="A25" s="564"/>
      <c r="B25" s="238" t="s">
        <v>388</v>
      </c>
      <c r="C25" s="339">
        <v>0</v>
      </c>
      <c r="D25" s="166">
        <v>0</v>
      </c>
      <c r="E25" s="167">
        <v>0</v>
      </c>
      <c r="F25" s="339">
        <v>0</v>
      </c>
      <c r="G25" s="166">
        <v>0</v>
      </c>
      <c r="H25" s="170">
        <v>0</v>
      </c>
      <c r="I25" s="339">
        <v>0</v>
      </c>
      <c r="J25" s="166">
        <v>0</v>
      </c>
      <c r="K25" s="167">
        <v>0</v>
      </c>
    </row>
    <row r="26" spans="1:11" ht="16.7" customHeight="1">
      <c r="A26" s="371" t="s">
        <v>227</v>
      </c>
      <c r="B26" s="372" t="s">
        <v>228</v>
      </c>
      <c r="C26" s="373">
        <v>328</v>
      </c>
      <c r="D26" s="374">
        <v>8.19</v>
      </c>
      <c r="E26" s="375">
        <v>5.2</v>
      </c>
      <c r="F26" s="373">
        <v>2964</v>
      </c>
      <c r="G26" s="374">
        <v>12.7</v>
      </c>
      <c r="H26" s="375">
        <v>10.9</v>
      </c>
      <c r="I26" s="373">
        <v>3292</v>
      </c>
      <c r="J26" s="374">
        <v>12.04</v>
      </c>
      <c r="K26" s="375">
        <v>9.8000000000000007</v>
      </c>
    </row>
    <row r="27" spans="1:11" ht="14.25" customHeight="1">
      <c r="A27" s="562"/>
      <c r="B27" s="236" t="s">
        <v>389</v>
      </c>
      <c r="C27" s="339">
        <v>0</v>
      </c>
      <c r="D27" s="166">
        <v>0</v>
      </c>
      <c r="E27" s="167">
        <v>0</v>
      </c>
      <c r="F27" s="339">
        <v>289</v>
      </c>
      <c r="G27" s="166">
        <v>1.24</v>
      </c>
      <c r="H27" s="167">
        <v>1.1000000000000001</v>
      </c>
      <c r="I27" s="339">
        <v>289</v>
      </c>
      <c r="J27" s="166">
        <v>1.06</v>
      </c>
      <c r="K27" s="167">
        <v>0.9</v>
      </c>
    </row>
    <row r="28" spans="1:11" ht="14.25" customHeight="1">
      <c r="A28" s="563"/>
      <c r="B28" s="238" t="s">
        <v>231</v>
      </c>
      <c r="C28" s="339">
        <v>145</v>
      </c>
      <c r="D28" s="166">
        <v>3.62</v>
      </c>
      <c r="E28" s="167">
        <v>2.2999999999999998</v>
      </c>
      <c r="F28" s="339">
        <v>120</v>
      </c>
      <c r="G28" s="166">
        <v>0.51</v>
      </c>
      <c r="H28" s="167">
        <v>0.4</v>
      </c>
      <c r="I28" s="339">
        <v>265</v>
      </c>
      <c r="J28" s="166">
        <v>0.97</v>
      </c>
      <c r="K28" s="167">
        <v>0.8</v>
      </c>
    </row>
    <row r="29" spans="1:11" ht="17.25" customHeight="1">
      <c r="A29" s="563"/>
      <c r="B29" s="379" t="s">
        <v>232</v>
      </c>
      <c r="C29" s="339">
        <v>58</v>
      </c>
      <c r="D29" s="184">
        <v>1.45</v>
      </c>
      <c r="E29" s="185">
        <v>0.9</v>
      </c>
      <c r="F29" s="339">
        <v>432</v>
      </c>
      <c r="G29" s="184">
        <v>1.85</v>
      </c>
      <c r="H29" s="185">
        <v>1.6</v>
      </c>
      <c r="I29" s="380">
        <v>490</v>
      </c>
      <c r="J29" s="184">
        <v>1.79</v>
      </c>
      <c r="K29" s="185">
        <v>1.5</v>
      </c>
    </row>
    <row r="30" spans="1:11" ht="17.25" customHeight="1">
      <c r="A30" s="245"/>
      <c r="B30" s="251" t="s">
        <v>233</v>
      </c>
      <c r="C30" s="354">
        <v>0</v>
      </c>
      <c r="D30" s="166">
        <v>0</v>
      </c>
      <c r="E30" s="167">
        <v>0</v>
      </c>
      <c r="F30" s="354">
        <v>261</v>
      </c>
      <c r="G30" s="166">
        <v>1.1200000000000001</v>
      </c>
      <c r="H30" s="167">
        <v>1</v>
      </c>
      <c r="I30" s="339">
        <v>261</v>
      </c>
      <c r="J30" s="166">
        <v>0.95</v>
      </c>
      <c r="K30" s="167">
        <v>0.8</v>
      </c>
    </row>
    <row r="31" spans="1:11" ht="17.45" customHeight="1">
      <c r="A31" s="371" t="s">
        <v>234</v>
      </c>
      <c r="B31" s="372" t="s">
        <v>235</v>
      </c>
      <c r="C31" s="373">
        <v>79</v>
      </c>
      <c r="D31" s="374">
        <v>1.97</v>
      </c>
      <c r="E31" s="375">
        <v>1.3</v>
      </c>
      <c r="F31" s="373">
        <v>622</v>
      </c>
      <c r="G31" s="374">
        <v>2.67</v>
      </c>
      <c r="H31" s="375">
        <v>2.2999999999999998</v>
      </c>
      <c r="I31" s="373">
        <v>701</v>
      </c>
      <c r="J31" s="374">
        <v>2.56</v>
      </c>
      <c r="K31" s="375">
        <v>2.1</v>
      </c>
    </row>
    <row r="32" spans="1:11" ht="28.7" customHeight="1">
      <c r="A32" s="371" t="s">
        <v>236</v>
      </c>
      <c r="B32" s="372" t="s">
        <v>390</v>
      </c>
      <c r="C32" s="373">
        <v>20</v>
      </c>
      <c r="D32" s="374">
        <v>0.5</v>
      </c>
      <c r="E32" s="375">
        <v>0.3</v>
      </c>
      <c r="F32" s="373">
        <v>595</v>
      </c>
      <c r="G32" s="374">
        <v>2.5499999999999998</v>
      </c>
      <c r="H32" s="375">
        <v>2.2000000000000002</v>
      </c>
      <c r="I32" s="373">
        <v>615</v>
      </c>
      <c r="J32" s="374">
        <v>2.25</v>
      </c>
      <c r="K32" s="375">
        <v>1.8</v>
      </c>
    </row>
    <row r="33" spans="1:11" ht="17.100000000000001" customHeight="1">
      <c r="A33" s="371" t="s">
        <v>238</v>
      </c>
      <c r="B33" s="372" t="s">
        <v>239</v>
      </c>
      <c r="C33" s="373">
        <v>242</v>
      </c>
      <c r="D33" s="374">
        <v>6.04</v>
      </c>
      <c r="E33" s="375">
        <v>3.9</v>
      </c>
      <c r="F33" s="373">
        <v>2084</v>
      </c>
      <c r="G33" s="374">
        <v>8.93</v>
      </c>
      <c r="H33" s="375">
        <v>7.6</v>
      </c>
      <c r="I33" s="373">
        <v>2326</v>
      </c>
      <c r="J33" s="374">
        <v>8.51</v>
      </c>
      <c r="K33" s="375">
        <v>6.9</v>
      </c>
    </row>
    <row r="34" spans="1:11" ht="14.25" customHeight="1">
      <c r="A34" s="562"/>
      <c r="B34" s="236" t="s">
        <v>240</v>
      </c>
      <c r="C34" s="339">
        <v>203</v>
      </c>
      <c r="D34" s="166">
        <v>5.07</v>
      </c>
      <c r="E34" s="167">
        <v>3.2</v>
      </c>
      <c r="F34" s="339">
        <v>1546</v>
      </c>
      <c r="G34" s="166">
        <v>6.63</v>
      </c>
      <c r="H34" s="167">
        <v>5.7</v>
      </c>
      <c r="I34" s="339">
        <v>1749</v>
      </c>
      <c r="J34" s="166">
        <v>6.4</v>
      </c>
      <c r="K34" s="167">
        <v>5.2</v>
      </c>
    </row>
    <row r="35" spans="1:11" ht="24" customHeight="1">
      <c r="A35" s="563"/>
      <c r="B35" s="381" t="s">
        <v>391</v>
      </c>
      <c r="C35" s="339">
        <v>155</v>
      </c>
      <c r="D35" s="166">
        <v>3.87</v>
      </c>
      <c r="E35" s="167">
        <v>2.5</v>
      </c>
      <c r="F35" s="339">
        <v>636</v>
      </c>
      <c r="G35" s="166">
        <v>2.73</v>
      </c>
      <c r="H35" s="167">
        <v>2.2999999999999998</v>
      </c>
      <c r="I35" s="339">
        <v>791</v>
      </c>
      <c r="J35" s="166">
        <v>2.89</v>
      </c>
      <c r="K35" s="167">
        <v>2.4</v>
      </c>
    </row>
    <row r="36" spans="1:11" ht="17.25" customHeight="1">
      <c r="A36" s="564"/>
      <c r="B36" s="382" t="s">
        <v>392</v>
      </c>
      <c r="C36" s="339">
        <v>44</v>
      </c>
      <c r="D36" s="166">
        <v>1.1000000000000001</v>
      </c>
      <c r="E36" s="167">
        <v>0.7</v>
      </c>
      <c r="F36" s="339">
        <v>503</v>
      </c>
      <c r="G36" s="166">
        <v>2.16</v>
      </c>
      <c r="H36" s="167">
        <v>1.8</v>
      </c>
      <c r="I36" s="339">
        <v>547</v>
      </c>
      <c r="J36" s="166">
        <v>2</v>
      </c>
      <c r="K36" s="167">
        <v>1.6</v>
      </c>
    </row>
    <row r="37" spans="1:11" ht="17.45" customHeight="1">
      <c r="A37" s="371" t="s">
        <v>244</v>
      </c>
      <c r="B37" s="372" t="s">
        <v>393</v>
      </c>
      <c r="C37" s="373">
        <v>200</v>
      </c>
      <c r="D37" s="374">
        <v>4.99</v>
      </c>
      <c r="E37" s="375">
        <v>3.2</v>
      </c>
      <c r="F37" s="373">
        <v>3125</v>
      </c>
      <c r="G37" s="374">
        <v>13.39</v>
      </c>
      <c r="H37" s="375">
        <v>11.4</v>
      </c>
      <c r="I37" s="373">
        <v>3325</v>
      </c>
      <c r="J37" s="374">
        <v>12.16</v>
      </c>
      <c r="K37" s="375">
        <v>9.9</v>
      </c>
    </row>
    <row r="38" spans="1:11" ht="15" customHeight="1">
      <c r="A38" s="562"/>
      <c r="B38" s="236" t="s">
        <v>246</v>
      </c>
      <c r="C38" s="339">
        <v>23</v>
      </c>
      <c r="D38" s="166">
        <v>0.56999999999999995</v>
      </c>
      <c r="E38" s="167">
        <v>0.4</v>
      </c>
      <c r="F38" s="339">
        <v>665</v>
      </c>
      <c r="G38" s="166">
        <v>2.85</v>
      </c>
      <c r="H38" s="167">
        <v>2.4</v>
      </c>
      <c r="I38" s="339">
        <v>688</v>
      </c>
      <c r="J38" s="166">
        <v>2.52</v>
      </c>
      <c r="K38" s="167">
        <v>2.1</v>
      </c>
    </row>
    <row r="39" spans="1:11" ht="15.75" customHeight="1">
      <c r="A39" s="563"/>
      <c r="B39" s="252" t="s">
        <v>247</v>
      </c>
      <c r="C39" s="339">
        <v>7</v>
      </c>
      <c r="D39" s="166">
        <v>0.17</v>
      </c>
      <c r="E39" s="167">
        <v>0.1</v>
      </c>
      <c r="F39" s="339">
        <v>96</v>
      </c>
      <c r="G39" s="166">
        <v>0.41</v>
      </c>
      <c r="H39" s="167">
        <v>0.4</v>
      </c>
      <c r="I39" s="339">
        <v>103</v>
      </c>
      <c r="J39" s="166">
        <v>0.38</v>
      </c>
      <c r="K39" s="167">
        <v>0.3</v>
      </c>
    </row>
    <row r="40" spans="1:11" ht="20.85" customHeight="1">
      <c r="A40" s="563"/>
      <c r="B40" s="262" t="s">
        <v>394</v>
      </c>
      <c r="C40" s="339">
        <v>0</v>
      </c>
      <c r="D40" s="166">
        <v>0</v>
      </c>
      <c r="E40" s="167">
        <v>0</v>
      </c>
      <c r="F40" s="339">
        <v>31</v>
      </c>
      <c r="G40" s="166">
        <v>0.13</v>
      </c>
      <c r="H40" s="167">
        <v>0.1</v>
      </c>
      <c r="I40" s="339">
        <v>31</v>
      </c>
      <c r="J40" s="166">
        <v>0.11</v>
      </c>
      <c r="K40" s="167">
        <v>0.1</v>
      </c>
    </row>
    <row r="41" spans="1:11" ht="17.45" customHeight="1">
      <c r="A41" s="564"/>
      <c r="B41" s="236" t="s">
        <v>250</v>
      </c>
      <c r="C41" s="339">
        <v>43</v>
      </c>
      <c r="D41" s="166">
        <v>1.07</v>
      </c>
      <c r="E41" s="167">
        <v>0.7</v>
      </c>
      <c r="F41" s="339">
        <v>1160</v>
      </c>
      <c r="G41" s="166">
        <v>4.97</v>
      </c>
      <c r="H41" s="167">
        <v>4.2</v>
      </c>
      <c r="I41" s="339">
        <v>1203</v>
      </c>
      <c r="J41" s="166">
        <v>4.4000000000000004</v>
      </c>
      <c r="K41" s="167">
        <v>3.6</v>
      </c>
    </row>
    <row r="42" spans="1:11" ht="24.75" customHeight="1">
      <c r="A42" s="371" t="s">
        <v>251</v>
      </c>
      <c r="B42" s="372" t="s">
        <v>395</v>
      </c>
      <c r="C42" s="373">
        <v>249</v>
      </c>
      <c r="D42" s="374">
        <v>6.21</v>
      </c>
      <c r="E42" s="375">
        <v>4</v>
      </c>
      <c r="F42" s="373">
        <v>0</v>
      </c>
      <c r="G42" s="374">
        <v>0</v>
      </c>
      <c r="H42" s="375">
        <v>0</v>
      </c>
      <c r="I42" s="373">
        <v>249</v>
      </c>
      <c r="J42" s="374">
        <v>0.91</v>
      </c>
      <c r="K42" s="375">
        <v>0.7</v>
      </c>
    </row>
    <row r="43" spans="1:11" ht="35.25" customHeight="1">
      <c r="A43" s="562"/>
      <c r="B43" s="381" t="s">
        <v>396</v>
      </c>
      <c r="C43" s="347">
        <v>24</v>
      </c>
      <c r="D43" s="166">
        <v>0.6</v>
      </c>
      <c r="E43" s="167">
        <v>0.4</v>
      </c>
      <c r="F43" s="373">
        <v>0</v>
      </c>
      <c r="G43" s="166">
        <v>0</v>
      </c>
      <c r="H43" s="167">
        <v>0</v>
      </c>
      <c r="I43" s="347">
        <v>24</v>
      </c>
      <c r="J43" s="166">
        <v>0.09</v>
      </c>
      <c r="K43" s="167">
        <v>0.1</v>
      </c>
    </row>
    <row r="44" spans="1:11" ht="15.95" customHeight="1">
      <c r="A44" s="564"/>
      <c r="B44" s="251" t="s">
        <v>254</v>
      </c>
      <c r="C44" s="339">
        <v>34</v>
      </c>
      <c r="D44" s="166">
        <v>0.85</v>
      </c>
      <c r="E44" s="167">
        <v>0.5</v>
      </c>
      <c r="F44" s="373">
        <v>0</v>
      </c>
      <c r="G44" s="166">
        <v>0</v>
      </c>
      <c r="H44" s="167">
        <v>0</v>
      </c>
      <c r="I44" s="339">
        <v>34</v>
      </c>
      <c r="J44" s="166">
        <v>0.12</v>
      </c>
      <c r="K44" s="167">
        <v>0.1</v>
      </c>
    </row>
    <row r="45" spans="1:11" ht="21.2" customHeight="1">
      <c r="A45" s="371" t="s">
        <v>255</v>
      </c>
      <c r="B45" s="372" t="s">
        <v>397</v>
      </c>
      <c r="C45" s="373">
        <v>11</v>
      </c>
      <c r="D45" s="374">
        <v>0.27</v>
      </c>
      <c r="E45" s="375">
        <v>0.2</v>
      </c>
      <c r="F45" s="373">
        <v>1</v>
      </c>
      <c r="G45" s="374">
        <v>0</v>
      </c>
      <c r="H45" s="375">
        <v>0</v>
      </c>
      <c r="I45" s="373">
        <v>12</v>
      </c>
      <c r="J45" s="374">
        <v>0.04</v>
      </c>
      <c r="K45" s="375">
        <v>0</v>
      </c>
    </row>
    <row r="46" spans="1:11" ht="21.2" customHeight="1">
      <c r="A46" s="371" t="s">
        <v>257</v>
      </c>
      <c r="B46" s="372" t="s">
        <v>398</v>
      </c>
      <c r="C46" s="373">
        <v>3</v>
      </c>
      <c r="D46" s="374">
        <v>7.0000000000000007E-2</v>
      </c>
      <c r="E46" s="375">
        <v>0</v>
      </c>
      <c r="F46" s="373">
        <v>122</v>
      </c>
      <c r="G46" s="374">
        <v>0.52</v>
      </c>
      <c r="H46" s="375">
        <v>0.4</v>
      </c>
      <c r="I46" s="373">
        <v>125</v>
      </c>
      <c r="J46" s="374">
        <v>0.46</v>
      </c>
      <c r="K46" s="375">
        <v>0.4</v>
      </c>
    </row>
    <row r="47" spans="1:11" ht="17.45" customHeight="1">
      <c r="A47" s="371" t="s">
        <v>259</v>
      </c>
      <c r="B47" s="372" t="s">
        <v>260</v>
      </c>
      <c r="C47" s="373">
        <v>445</v>
      </c>
      <c r="D47" s="374">
        <v>11.1</v>
      </c>
      <c r="E47" s="375">
        <v>7.1</v>
      </c>
      <c r="F47" s="373">
        <v>1426</v>
      </c>
      <c r="G47" s="374">
        <v>6.11</v>
      </c>
      <c r="H47" s="375">
        <v>5.2</v>
      </c>
      <c r="I47" s="373">
        <v>1871</v>
      </c>
      <c r="J47" s="374">
        <v>6.84</v>
      </c>
      <c r="K47" s="375">
        <v>5.6</v>
      </c>
    </row>
    <row r="48" spans="1:11" ht="20.25" customHeight="1">
      <c r="A48" s="562"/>
      <c r="B48" s="236" t="s">
        <v>261</v>
      </c>
      <c r="C48" s="339">
        <v>50</v>
      </c>
      <c r="D48" s="166">
        <v>1.25</v>
      </c>
      <c r="E48" s="167">
        <v>0.8</v>
      </c>
      <c r="F48" s="339">
        <v>228</v>
      </c>
      <c r="G48" s="166">
        <v>0.98</v>
      </c>
      <c r="H48" s="167">
        <v>0.8</v>
      </c>
      <c r="I48" s="339">
        <v>278</v>
      </c>
      <c r="J48" s="166">
        <v>1.02</v>
      </c>
      <c r="K48" s="167">
        <v>0.8</v>
      </c>
    </row>
    <row r="49" spans="1:11" ht="14.25" customHeight="1">
      <c r="A49" s="563"/>
      <c r="B49" s="259" t="s">
        <v>262</v>
      </c>
      <c r="C49" s="339">
        <v>3</v>
      </c>
      <c r="D49" s="166">
        <v>7.0000000000000007E-2</v>
      </c>
      <c r="E49" s="167">
        <v>0</v>
      </c>
      <c r="F49" s="339">
        <v>14</v>
      </c>
      <c r="G49" s="166">
        <v>0.06</v>
      </c>
      <c r="H49" s="167">
        <v>0.1</v>
      </c>
      <c r="I49" s="339">
        <v>17</v>
      </c>
      <c r="J49" s="166">
        <v>0.06</v>
      </c>
      <c r="K49" s="167">
        <v>0.1</v>
      </c>
    </row>
    <row r="50" spans="1:11" ht="22.5" customHeight="1">
      <c r="A50" s="563"/>
      <c r="B50" s="238" t="s">
        <v>263</v>
      </c>
      <c r="C50" s="339">
        <v>9</v>
      </c>
      <c r="D50" s="166">
        <v>0.22</v>
      </c>
      <c r="E50" s="167">
        <v>0.1</v>
      </c>
      <c r="F50" s="339">
        <v>82</v>
      </c>
      <c r="G50" s="166">
        <v>0.35</v>
      </c>
      <c r="H50" s="167">
        <v>0.3</v>
      </c>
      <c r="I50" s="339">
        <v>91</v>
      </c>
      <c r="J50" s="166">
        <v>0.33</v>
      </c>
      <c r="K50" s="167">
        <v>0.3</v>
      </c>
    </row>
    <row r="51" spans="1:11" ht="14.25" customHeight="1">
      <c r="A51" s="563"/>
      <c r="B51" s="259" t="s">
        <v>264</v>
      </c>
      <c r="C51" s="339">
        <v>0</v>
      </c>
      <c r="D51" s="166">
        <v>0</v>
      </c>
      <c r="E51" s="167">
        <v>0</v>
      </c>
      <c r="F51" s="339">
        <v>17</v>
      </c>
      <c r="G51" s="166">
        <v>7.0000000000000007E-2</v>
      </c>
      <c r="H51" s="167">
        <v>0.1</v>
      </c>
      <c r="I51" s="339">
        <v>17</v>
      </c>
      <c r="J51" s="166">
        <v>0.06</v>
      </c>
      <c r="K51" s="167">
        <v>0.1</v>
      </c>
    </row>
    <row r="52" spans="1:11" ht="18.75" customHeight="1">
      <c r="A52" s="563"/>
      <c r="B52" s="238" t="s">
        <v>399</v>
      </c>
      <c r="C52" s="339">
        <v>81</v>
      </c>
      <c r="D52" s="166">
        <v>2.02</v>
      </c>
      <c r="E52" s="167">
        <v>1.3</v>
      </c>
      <c r="F52" s="339">
        <v>333</v>
      </c>
      <c r="G52" s="166">
        <v>1.43</v>
      </c>
      <c r="H52" s="167">
        <v>1.2</v>
      </c>
      <c r="I52" s="339">
        <v>414</v>
      </c>
      <c r="J52" s="166">
        <v>1.51</v>
      </c>
      <c r="K52" s="167">
        <v>1.2</v>
      </c>
    </row>
    <row r="53" spans="1:11" ht="14.25" customHeight="1">
      <c r="A53" s="563"/>
      <c r="B53" s="259" t="s">
        <v>266</v>
      </c>
      <c r="C53" s="339">
        <v>73</v>
      </c>
      <c r="D53" s="166">
        <v>1.82</v>
      </c>
      <c r="E53" s="167">
        <v>1.2</v>
      </c>
      <c r="F53" s="339">
        <v>163</v>
      </c>
      <c r="G53" s="166">
        <v>0.7</v>
      </c>
      <c r="H53" s="167">
        <v>0.6</v>
      </c>
      <c r="I53" s="339">
        <v>236</v>
      </c>
      <c r="J53" s="166">
        <v>0.86</v>
      </c>
      <c r="K53" s="167">
        <v>0.7</v>
      </c>
    </row>
    <row r="54" spans="1:11" ht="19.5" customHeight="1">
      <c r="A54" s="563"/>
      <c r="B54" s="262" t="s">
        <v>400</v>
      </c>
      <c r="C54" s="339">
        <v>14</v>
      </c>
      <c r="D54" s="166">
        <v>0.35</v>
      </c>
      <c r="E54" s="167">
        <v>0.2</v>
      </c>
      <c r="F54" s="339">
        <v>373</v>
      </c>
      <c r="G54" s="166">
        <v>1.6</v>
      </c>
      <c r="H54" s="167">
        <v>1.4</v>
      </c>
      <c r="I54" s="339">
        <v>387</v>
      </c>
      <c r="J54" s="166">
        <v>1.42</v>
      </c>
      <c r="K54" s="167">
        <v>1.2</v>
      </c>
    </row>
    <row r="55" spans="1:11" ht="14.25" customHeight="1">
      <c r="A55" s="563"/>
      <c r="B55" s="383" t="s">
        <v>264</v>
      </c>
      <c r="C55" s="339">
        <v>10</v>
      </c>
      <c r="D55" s="166">
        <v>0.25</v>
      </c>
      <c r="E55" s="167">
        <v>0.2</v>
      </c>
      <c r="F55" s="339">
        <v>334</v>
      </c>
      <c r="G55" s="166">
        <v>1.43</v>
      </c>
      <c r="H55" s="167">
        <v>1.2</v>
      </c>
      <c r="I55" s="339">
        <v>344</v>
      </c>
      <c r="J55" s="166">
        <v>1.26</v>
      </c>
      <c r="K55" s="167">
        <v>1</v>
      </c>
    </row>
    <row r="56" spans="1:11" ht="18.2" customHeight="1">
      <c r="A56" s="564"/>
      <c r="B56" s="252" t="s">
        <v>268</v>
      </c>
      <c r="C56" s="339">
        <v>73</v>
      </c>
      <c r="D56" s="166">
        <v>1.82</v>
      </c>
      <c r="E56" s="167">
        <v>1.2</v>
      </c>
      <c r="F56" s="339">
        <v>128</v>
      </c>
      <c r="G56" s="166">
        <v>0.55000000000000004</v>
      </c>
      <c r="H56" s="167">
        <v>0.5</v>
      </c>
      <c r="I56" s="339">
        <v>201</v>
      </c>
      <c r="J56" s="166">
        <v>0.74</v>
      </c>
      <c r="K56" s="167">
        <v>0.6</v>
      </c>
    </row>
    <row r="57" spans="1:11" ht="17.45" customHeight="1">
      <c r="A57" s="263"/>
      <c r="B57" s="384" t="s">
        <v>269</v>
      </c>
      <c r="C57" s="373">
        <v>6249</v>
      </c>
      <c r="D57" s="385">
        <v>155.94</v>
      </c>
      <c r="E57" s="312"/>
      <c r="F57" s="373">
        <v>27308</v>
      </c>
      <c r="G57" s="385">
        <v>117.04</v>
      </c>
      <c r="H57" s="312"/>
      <c r="I57" s="373">
        <v>33557</v>
      </c>
      <c r="J57" s="385">
        <v>122.74</v>
      </c>
      <c r="K57" s="312"/>
    </row>
  </sheetData>
  <mergeCells count="13">
    <mergeCell ref="A48:A56"/>
    <mergeCell ref="A18:A20"/>
    <mergeCell ref="A22:A25"/>
    <mergeCell ref="A27:A29"/>
    <mergeCell ref="A34:A36"/>
    <mergeCell ref="A38:A41"/>
    <mergeCell ref="A43:A44"/>
    <mergeCell ref="A5:A6"/>
    <mergeCell ref="A1:K1"/>
    <mergeCell ref="B2:B3"/>
    <mergeCell ref="C2:E2"/>
    <mergeCell ref="F2:I2"/>
    <mergeCell ref="J2:K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workbookViewId="0">
      <selection activeCell="D16" sqref="D16"/>
    </sheetView>
  </sheetViews>
  <sheetFormatPr defaultRowHeight="12.75"/>
  <cols>
    <col min="1" max="1" width="8" style="154" customWidth="1"/>
    <col min="2" max="2" width="52.7109375" style="154" customWidth="1"/>
    <col min="3" max="3" width="8.7109375" style="154" customWidth="1"/>
    <col min="4" max="4" width="12.5703125" style="154" customWidth="1"/>
    <col min="5" max="5" width="9" style="154" customWidth="1"/>
    <col min="6" max="6" width="10.140625" style="154" customWidth="1"/>
    <col min="7" max="7" width="12.7109375" style="154" customWidth="1"/>
    <col min="8" max="8" width="8.7109375" style="154" customWidth="1"/>
    <col min="9" max="9" width="10.140625" style="154" customWidth="1"/>
    <col min="10" max="10" width="12.7109375" style="154" customWidth="1"/>
    <col min="11" max="11" width="8.42578125" style="154" customWidth="1"/>
    <col min="12" max="16384" width="9.140625" style="154"/>
  </cols>
  <sheetData>
    <row r="1" spans="1:11" ht="17.100000000000001" customHeight="1">
      <c r="A1" s="627" t="s">
        <v>401</v>
      </c>
      <c r="B1" s="627"/>
      <c r="C1" s="627"/>
      <c r="D1" s="627"/>
      <c r="E1" s="627"/>
      <c r="F1" s="627"/>
      <c r="G1" s="627"/>
      <c r="H1" s="627"/>
      <c r="I1" s="627"/>
      <c r="J1" s="627"/>
      <c r="K1" s="627"/>
    </row>
    <row r="2" spans="1:11" ht="15.2" customHeight="1">
      <c r="A2" s="301" t="s">
        <v>189</v>
      </c>
      <c r="B2" s="628" t="s">
        <v>279</v>
      </c>
      <c r="C2" s="609" t="s">
        <v>280</v>
      </c>
      <c r="D2" s="610"/>
      <c r="E2" s="611"/>
      <c r="F2" s="612" t="s">
        <v>281</v>
      </c>
      <c r="G2" s="613"/>
      <c r="H2" s="614"/>
      <c r="I2" s="574" t="s">
        <v>95</v>
      </c>
      <c r="J2" s="575"/>
      <c r="K2" s="576"/>
    </row>
    <row r="3" spans="1:11" ht="36" customHeight="1">
      <c r="A3" s="302" t="s">
        <v>194</v>
      </c>
      <c r="B3" s="629"/>
      <c r="C3" s="368" t="s">
        <v>195</v>
      </c>
      <c r="D3" s="156" t="s">
        <v>381</v>
      </c>
      <c r="E3" s="157" t="s">
        <v>197</v>
      </c>
      <c r="F3" s="370" t="s">
        <v>195</v>
      </c>
      <c r="G3" s="156" t="s">
        <v>381</v>
      </c>
      <c r="H3" s="157" t="s">
        <v>197</v>
      </c>
      <c r="I3" s="370" t="s">
        <v>195</v>
      </c>
      <c r="J3" s="156" t="s">
        <v>381</v>
      </c>
      <c r="K3" s="157" t="s">
        <v>197</v>
      </c>
    </row>
    <row r="4" spans="1:11" ht="19.5" customHeight="1">
      <c r="A4" s="371" t="s">
        <v>99</v>
      </c>
      <c r="B4" s="372" t="s">
        <v>198</v>
      </c>
      <c r="C4" s="386">
        <v>652</v>
      </c>
      <c r="D4" s="374">
        <v>16.05</v>
      </c>
      <c r="E4" s="375">
        <v>10.199999999999999</v>
      </c>
      <c r="F4" s="386">
        <v>538</v>
      </c>
      <c r="G4" s="374">
        <v>2.2799999999999998</v>
      </c>
      <c r="H4" s="375">
        <v>1.7</v>
      </c>
      <c r="I4" s="386">
        <v>1190</v>
      </c>
      <c r="J4" s="374">
        <v>4.3</v>
      </c>
      <c r="K4" s="375">
        <v>3.1</v>
      </c>
    </row>
    <row r="5" spans="1:11" ht="18" customHeight="1">
      <c r="A5" s="577"/>
      <c r="B5" s="381" t="s">
        <v>199</v>
      </c>
      <c r="C5" s="351">
        <v>557</v>
      </c>
      <c r="D5" s="166">
        <v>13.71</v>
      </c>
      <c r="E5" s="167">
        <v>8.6999999999999993</v>
      </c>
      <c r="F5" s="351">
        <v>307</v>
      </c>
      <c r="G5" s="166">
        <v>1.3</v>
      </c>
      <c r="H5" s="167">
        <v>1</v>
      </c>
      <c r="I5" s="351">
        <v>864</v>
      </c>
      <c r="J5" s="166">
        <v>3.13</v>
      </c>
      <c r="K5" s="167">
        <v>2.2999999999999998</v>
      </c>
    </row>
    <row r="6" spans="1:11" ht="19.7" customHeight="1">
      <c r="A6" s="578"/>
      <c r="B6" s="238" t="s">
        <v>200</v>
      </c>
      <c r="C6" s="351">
        <v>1</v>
      </c>
      <c r="D6" s="166">
        <v>0.02</v>
      </c>
      <c r="E6" s="167">
        <v>0</v>
      </c>
      <c r="F6" s="351">
        <v>2</v>
      </c>
      <c r="G6" s="166">
        <v>0.01</v>
      </c>
      <c r="H6" s="167">
        <v>0</v>
      </c>
      <c r="I6" s="351">
        <v>3</v>
      </c>
      <c r="J6" s="166">
        <v>0.01</v>
      </c>
      <c r="K6" s="167">
        <v>0</v>
      </c>
    </row>
    <row r="7" spans="1:11" ht="19.5" customHeight="1">
      <c r="A7" s="371" t="s">
        <v>103</v>
      </c>
      <c r="B7" s="372" t="s">
        <v>201</v>
      </c>
      <c r="C7" s="386">
        <v>4</v>
      </c>
      <c r="D7" s="374">
        <v>0.1</v>
      </c>
      <c r="E7" s="375">
        <v>0.1</v>
      </c>
      <c r="F7" s="386">
        <v>707</v>
      </c>
      <c r="G7" s="374">
        <v>3</v>
      </c>
      <c r="H7" s="375">
        <v>2.2000000000000002</v>
      </c>
      <c r="I7" s="386">
        <v>711</v>
      </c>
      <c r="J7" s="374">
        <v>2.57</v>
      </c>
      <c r="K7" s="375">
        <v>1.9</v>
      </c>
    </row>
    <row r="8" spans="1:11" ht="15.95" customHeight="1">
      <c r="A8" s="169"/>
      <c r="B8" s="381" t="s">
        <v>202</v>
      </c>
      <c r="C8" s="351">
        <v>3</v>
      </c>
      <c r="D8" s="166">
        <v>7.0000000000000007E-2</v>
      </c>
      <c r="E8" s="167">
        <v>0</v>
      </c>
      <c r="F8" s="351">
        <v>453</v>
      </c>
      <c r="G8" s="166">
        <v>1.92</v>
      </c>
      <c r="H8" s="170">
        <v>1.4</v>
      </c>
      <c r="I8" s="351">
        <v>456</v>
      </c>
      <c r="J8" s="166">
        <v>1.65</v>
      </c>
      <c r="K8" s="167">
        <v>1.2</v>
      </c>
    </row>
    <row r="9" spans="1:11" ht="21.75" customHeight="1">
      <c r="A9" s="371" t="s">
        <v>106</v>
      </c>
      <c r="B9" s="372" t="s">
        <v>383</v>
      </c>
      <c r="C9" s="386">
        <v>23</v>
      </c>
      <c r="D9" s="374">
        <v>0.56999999999999995</v>
      </c>
      <c r="E9" s="375">
        <v>0.4</v>
      </c>
      <c r="F9" s="386">
        <v>77</v>
      </c>
      <c r="G9" s="374">
        <v>0.33</v>
      </c>
      <c r="H9" s="375">
        <v>0.2</v>
      </c>
      <c r="I9" s="386">
        <v>100</v>
      </c>
      <c r="J9" s="374">
        <v>0.36</v>
      </c>
      <c r="K9" s="375">
        <v>0.3</v>
      </c>
    </row>
    <row r="10" spans="1:11" ht="29.1" customHeight="1">
      <c r="A10" s="376" t="s">
        <v>204</v>
      </c>
      <c r="B10" s="372" t="s">
        <v>402</v>
      </c>
      <c r="C10" s="386">
        <v>8</v>
      </c>
      <c r="D10" s="374">
        <v>0.2</v>
      </c>
      <c r="E10" s="375">
        <v>0.1</v>
      </c>
      <c r="F10" s="386">
        <v>2497</v>
      </c>
      <c r="G10" s="374">
        <v>10.59</v>
      </c>
      <c r="H10" s="375">
        <v>7.8</v>
      </c>
      <c r="I10" s="386">
        <v>2505</v>
      </c>
      <c r="J10" s="374">
        <v>9.06</v>
      </c>
      <c r="K10" s="375">
        <v>6.5</v>
      </c>
    </row>
    <row r="11" spans="1:11" ht="15.2" customHeight="1">
      <c r="A11" s="245"/>
      <c r="B11" s="236" t="s">
        <v>206</v>
      </c>
      <c r="C11" s="351">
        <v>8</v>
      </c>
      <c r="D11" s="166">
        <v>0.2</v>
      </c>
      <c r="E11" s="167">
        <v>0.1</v>
      </c>
      <c r="F11" s="351">
        <v>2459</v>
      </c>
      <c r="G11" s="166">
        <v>10.43</v>
      </c>
      <c r="H11" s="167">
        <v>7.7</v>
      </c>
      <c r="I11" s="351">
        <v>2467</v>
      </c>
      <c r="J11" s="166">
        <v>8.92</v>
      </c>
      <c r="K11" s="167">
        <v>6.4</v>
      </c>
    </row>
    <row r="12" spans="1:11" ht="15.2" customHeight="1">
      <c r="A12" s="371" t="s">
        <v>207</v>
      </c>
      <c r="B12" s="372" t="s">
        <v>208</v>
      </c>
      <c r="C12" s="340">
        <v>0</v>
      </c>
      <c r="D12" s="374">
        <v>0</v>
      </c>
      <c r="E12" s="375">
        <v>0</v>
      </c>
      <c r="F12" s="386">
        <v>1</v>
      </c>
      <c r="G12" s="374">
        <v>0</v>
      </c>
      <c r="H12" s="375">
        <v>0</v>
      </c>
      <c r="I12" s="386">
        <v>1</v>
      </c>
      <c r="J12" s="374">
        <v>0</v>
      </c>
      <c r="K12" s="375">
        <v>0</v>
      </c>
    </row>
    <row r="13" spans="1:11" ht="17.45" customHeight="1">
      <c r="A13" s="371" t="s">
        <v>209</v>
      </c>
      <c r="B13" s="372" t="s">
        <v>210</v>
      </c>
      <c r="C13" s="386">
        <v>17</v>
      </c>
      <c r="D13" s="374">
        <v>0.42</v>
      </c>
      <c r="E13" s="375">
        <v>0.3</v>
      </c>
      <c r="F13" s="386">
        <v>1916</v>
      </c>
      <c r="G13" s="374">
        <v>8.1199999999999992</v>
      </c>
      <c r="H13" s="375">
        <v>6</v>
      </c>
      <c r="I13" s="386">
        <v>1933</v>
      </c>
      <c r="J13" s="374">
        <v>6.99</v>
      </c>
      <c r="K13" s="375">
        <v>5</v>
      </c>
    </row>
    <row r="14" spans="1:11" ht="15.2" customHeight="1">
      <c r="A14" s="169"/>
      <c r="B14" s="381" t="s">
        <v>211</v>
      </c>
      <c r="C14" s="351">
        <v>0</v>
      </c>
      <c r="D14" s="166">
        <v>0</v>
      </c>
      <c r="E14" s="167">
        <v>0</v>
      </c>
      <c r="F14" s="351">
        <v>66</v>
      </c>
      <c r="G14" s="166">
        <v>0.28000000000000003</v>
      </c>
      <c r="H14" s="167">
        <v>0.2</v>
      </c>
      <c r="I14" s="351">
        <v>66</v>
      </c>
      <c r="J14" s="166">
        <v>0.24</v>
      </c>
      <c r="K14" s="167">
        <v>0.2</v>
      </c>
    </row>
    <row r="15" spans="1:11" ht="19.5" customHeight="1">
      <c r="A15" s="387" t="s">
        <v>212</v>
      </c>
      <c r="B15" s="372" t="s">
        <v>213</v>
      </c>
      <c r="C15" s="386">
        <v>22</v>
      </c>
      <c r="D15" s="374">
        <v>0.54</v>
      </c>
      <c r="E15" s="375">
        <v>0.3</v>
      </c>
      <c r="F15" s="386">
        <v>727</v>
      </c>
      <c r="G15" s="374">
        <v>3.08</v>
      </c>
      <c r="H15" s="375">
        <v>2.2999999999999998</v>
      </c>
      <c r="I15" s="386">
        <v>749</v>
      </c>
      <c r="J15" s="374">
        <v>2.71</v>
      </c>
      <c r="K15" s="375">
        <v>2</v>
      </c>
    </row>
    <row r="16" spans="1:11" ht="18.95" customHeight="1">
      <c r="A16" s="387" t="s">
        <v>214</v>
      </c>
      <c r="B16" s="372" t="s">
        <v>215</v>
      </c>
      <c r="C16" s="386">
        <v>21</v>
      </c>
      <c r="D16" s="374">
        <v>0.52</v>
      </c>
      <c r="E16" s="375">
        <v>0.3</v>
      </c>
      <c r="F16" s="386">
        <v>1156</v>
      </c>
      <c r="G16" s="374">
        <v>4.9000000000000004</v>
      </c>
      <c r="H16" s="375">
        <v>3.6</v>
      </c>
      <c r="I16" s="386">
        <v>1177</v>
      </c>
      <c r="J16" s="374">
        <v>4.26</v>
      </c>
      <c r="K16" s="375">
        <v>3.1</v>
      </c>
    </row>
    <row r="17" spans="1:11" ht="17.25" customHeight="1">
      <c r="A17" s="371" t="s">
        <v>216</v>
      </c>
      <c r="B17" s="372" t="s">
        <v>385</v>
      </c>
      <c r="C17" s="386">
        <v>52</v>
      </c>
      <c r="D17" s="374">
        <v>1.28</v>
      </c>
      <c r="E17" s="375">
        <v>0.8</v>
      </c>
      <c r="F17" s="386">
        <v>8126</v>
      </c>
      <c r="G17" s="374">
        <v>34.46</v>
      </c>
      <c r="H17" s="375">
        <v>25.4</v>
      </c>
      <c r="I17" s="386">
        <v>8178</v>
      </c>
      <c r="J17" s="374">
        <v>29.58</v>
      </c>
      <c r="K17" s="375">
        <v>21.3</v>
      </c>
    </row>
    <row r="18" spans="1:11" ht="14.25" customHeight="1">
      <c r="A18" s="562"/>
      <c r="B18" s="381" t="s">
        <v>218</v>
      </c>
      <c r="C18" s="351">
        <v>13</v>
      </c>
      <c r="D18" s="166">
        <v>0.32</v>
      </c>
      <c r="E18" s="167">
        <v>0.2</v>
      </c>
      <c r="F18" s="351">
        <v>6</v>
      </c>
      <c r="G18" s="166">
        <v>0.03</v>
      </c>
      <c r="H18" s="167">
        <v>0</v>
      </c>
      <c r="I18" s="351">
        <v>19</v>
      </c>
      <c r="J18" s="166">
        <v>7.0000000000000007E-2</v>
      </c>
      <c r="K18" s="167">
        <v>0</v>
      </c>
    </row>
    <row r="19" spans="1:11" ht="14.85" customHeight="1">
      <c r="A19" s="563"/>
      <c r="B19" s="238" t="s">
        <v>219</v>
      </c>
      <c r="C19" s="351">
        <v>0</v>
      </c>
      <c r="D19" s="166">
        <v>0</v>
      </c>
      <c r="E19" s="167">
        <v>0</v>
      </c>
      <c r="F19" s="351">
        <v>2291</v>
      </c>
      <c r="G19" s="166">
        <v>9.7100000000000009</v>
      </c>
      <c r="H19" s="167">
        <v>7.2</v>
      </c>
      <c r="I19" s="351">
        <v>2291</v>
      </c>
      <c r="J19" s="166">
        <v>8.2899999999999991</v>
      </c>
      <c r="K19" s="167">
        <v>6</v>
      </c>
    </row>
    <row r="20" spans="1:11" ht="15.75" customHeight="1">
      <c r="A20" s="564"/>
      <c r="B20" s="238" t="s">
        <v>220</v>
      </c>
      <c r="C20" s="351">
        <v>0</v>
      </c>
      <c r="D20" s="166">
        <v>0</v>
      </c>
      <c r="E20" s="167">
        <v>0</v>
      </c>
      <c r="F20" s="351">
        <v>1449</v>
      </c>
      <c r="G20" s="166">
        <v>6.14</v>
      </c>
      <c r="H20" s="167">
        <v>4.5</v>
      </c>
      <c r="I20" s="351">
        <v>1449</v>
      </c>
      <c r="J20" s="166">
        <v>5.24</v>
      </c>
      <c r="K20" s="167">
        <v>3.8</v>
      </c>
    </row>
    <row r="21" spans="1:11" ht="14.25" customHeight="1">
      <c r="A21" s="371" t="s">
        <v>221</v>
      </c>
      <c r="B21" s="372" t="s">
        <v>222</v>
      </c>
      <c r="C21" s="386">
        <v>3871</v>
      </c>
      <c r="D21" s="374">
        <v>95.29</v>
      </c>
      <c r="E21" s="375">
        <v>60.5</v>
      </c>
      <c r="F21" s="386">
        <v>3772</v>
      </c>
      <c r="G21" s="374">
        <v>15.99</v>
      </c>
      <c r="H21" s="375">
        <v>11.8</v>
      </c>
      <c r="I21" s="386">
        <v>7643</v>
      </c>
      <c r="J21" s="374">
        <v>27.65</v>
      </c>
      <c r="K21" s="375">
        <v>19.899999999999999</v>
      </c>
    </row>
    <row r="22" spans="1:11" ht="16.5" customHeight="1">
      <c r="A22" s="562"/>
      <c r="B22" s="381" t="s">
        <v>386</v>
      </c>
      <c r="C22" s="351">
        <v>367</v>
      </c>
      <c r="D22" s="166">
        <v>9.0299999999999994</v>
      </c>
      <c r="E22" s="167">
        <v>5.7</v>
      </c>
      <c r="F22" s="351">
        <v>30</v>
      </c>
      <c r="G22" s="166">
        <v>0.13</v>
      </c>
      <c r="H22" s="170">
        <v>0.1</v>
      </c>
      <c r="I22" s="351">
        <v>397</v>
      </c>
      <c r="J22" s="166">
        <v>1.44</v>
      </c>
      <c r="K22" s="167">
        <v>1</v>
      </c>
    </row>
    <row r="23" spans="1:11" ht="16.350000000000001" customHeight="1">
      <c r="A23" s="563"/>
      <c r="B23" s="238" t="s">
        <v>224</v>
      </c>
      <c r="C23" s="351">
        <v>2188</v>
      </c>
      <c r="D23" s="166">
        <v>53.86</v>
      </c>
      <c r="E23" s="167">
        <v>34.200000000000003</v>
      </c>
      <c r="F23" s="351">
        <v>2163</v>
      </c>
      <c r="G23" s="166">
        <v>9.17</v>
      </c>
      <c r="H23" s="170">
        <v>6.8</v>
      </c>
      <c r="I23" s="351">
        <v>4351</v>
      </c>
      <c r="J23" s="166">
        <v>15.74</v>
      </c>
      <c r="K23" s="167">
        <v>11.3</v>
      </c>
    </row>
    <row r="24" spans="1:11" ht="17.850000000000001" customHeight="1">
      <c r="A24" s="563"/>
      <c r="B24" s="238" t="s">
        <v>387</v>
      </c>
      <c r="C24" s="351">
        <v>1092</v>
      </c>
      <c r="D24" s="166">
        <v>26.88</v>
      </c>
      <c r="E24" s="167">
        <v>17.100000000000001</v>
      </c>
      <c r="F24" s="351">
        <v>35</v>
      </c>
      <c r="G24" s="166">
        <v>0.15</v>
      </c>
      <c r="H24" s="170">
        <v>0.1</v>
      </c>
      <c r="I24" s="351">
        <v>1127</v>
      </c>
      <c r="J24" s="166">
        <v>4.08</v>
      </c>
      <c r="K24" s="167">
        <v>2.9</v>
      </c>
    </row>
    <row r="25" spans="1:11" ht="15.75" customHeight="1">
      <c r="A25" s="564"/>
      <c r="B25" s="238" t="s">
        <v>388</v>
      </c>
      <c r="C25" s="351">
        <v>0</v>
      </c>
      <c r="D25" s="166">
        <v>0</v>
      </c>
      <c r="E25" s="167">
        <v>0</v>
      </c>
      <c r="F25" s="351">
        <v>1</v>
      </c>
      <c r="G25" s="166">
        <v>0</v>
      </c>
      <c r="H25" s="170">
        <v>0</v>
      </c>
      <c r="I25" s="351">
        <v>1</v>
      </c>
      <c r="J25" s="166">
        <v>0</v>
      </c>
      <c r="K25" s="167">
        <v>0</v>
      </c>
    </row>
    <row r="26" spans="1:11" ht="16.5" customHeight="1">
      <c r="A26" s="371" t="s">
        <v>227</v>
      </c>
      <c r="B26" s="372" t="s">
        <v>228</v>
      </c>
      <c r="C26" s="386">
        <v>309</v>
      </c>
      <c r="D26" s="374">
        <v>7.61</v>
      </c>
      <c r="E26" s="375">
        <v>4.8</v>
      </c>
      <c r="F26" s="386">
        <v>3286</v>
      </c>
      <c r="G26" s="374">
        <v>13.93</v>
      </c>
      <c r="H26" s="375">
        <v>10.3</v>
      </c>
      <c r="I26" s="386">
        <v>3595</v>
      </c>
      <c r="J26" s="374">
        <v>13</v>
      </c>
      <c r="K26" s="375">
        <v>9.4</v>
      </c>
    </row>
    <row r="27" spans="1:11" ht="14.25" customHeight="1">
      <c r="A27" s="562"/>
      <c r="B27" s="381" t="s">
        <v>389</v>
      </c>
      <c r="C27" s="351">
        <v>0</v>
      </c>
      <c r="D27" s="166">
        <v>0</v>
      </c>
      <c r="E27" s="167">
        <v>0</v>
      </c>
      <c r="F27" s="351">
        <v>456</v>
      </c>
      <c r="G27" s="166">
        <v>1.93</v>
      </c>
      <c r="H27" s="167">
        <v>1.4</v>
      </c>
      <c r="I27" s="351">
        <v>456</v>
      </c>
      <c r="J27" s="166">
        <v>1.65</v>
      </c>
      <c r="K27" s="167">
        <v>1.2</v>
      </c>
    </row>
    <row r="28" spans="1:11" ht="14.25" customHeight="1">
      <c r="A28" s="563"/>
      <c r="B28" s="238" t="s">
        <v>231</v>
      </c>
      <c r="C28" s="351">
        <v>129</v>
      </c>
      <c r="D28" s="166">
        <v>3.18</v>
      </c>
      <c r="E28" s="167">
        <v>2</v>
      </c>
      <c r="F28" s="351">
        <v>121</v>
      </c>
      <c r="G28" s="166">
        <v>0.51</v>
      </c>
      <c r="H28" s="167">
        <v>0.4</v>
      </c>
      <c r="I28" s="351">
        <v>250</v>
      </c>
      <c r="J28" s="166">
        <v>0.9</v>
      </c>
      <c r="K28" s="167">
        <v>0.7</v>
      </c>
    </row>
    <row r="29" spans="1:11" ht="17.100000000000001" customHeight="1">
      <c r="A29" s="563"/>
      <c r="B29" s="379" t="s">
        <v>232</v>
      </c>
      <c r="C29" s="351">
        <v>62</v>
      </c>
      <c r="D29" s="184">
        <v>1.53</v>
      </c>
      <c r="E29" s="185">
        <v>1</v>
      </c>
      <c r="F29" s="351">
        <v>501</v>
      </c>
      <c r="G29" s="184">
        <v>2.12</v>
      </c>
      <c r="H29" s="185">
        <v>1.6</v>
      </c>
      <c r="I29" s="388">
        <v>563</v>
      </c>
      <c r="J29" s="184">
        <v>2.04</v>
      </c>
      <c r="K29" s="185">
        <v>1.5</v>
      </c>
    </row>
    <row r="30" spans="1:11" ht="17.100000000000001" customHeight="1">
      <c r="A30" s="245"/>
      <c r="B30" s="251" t="s">
        <v>233</v>
      </c>
      <c r="C30" s="389">
        <v>0</v>
      </c>
      <c r="D30" s="166">
        <v>0</v>
      </c>
      <c r="E30" s="167">
        <v>0</v>
      </c>
      <c r="F30" s="389">
        <v>423</v>
      </c>
      <c r="G30" s="166">
        <v>1.79</v>
      </c>
      <c r="H30" s="167">
        <v>1.3</v>
      </c>
      <c r="I30" s="351">
        <v>423</v>
      </c>
      <c r="J30" s="166">
        <v>1.53</v>
      </c>
      <c r="K30" s="167">
        <v>1.1000000000000001</v>
      </c>
    </row>
    <row r="31" spans="1:11" ht="17.850000000000001" customHeight="1">
      <c r="A31" s="371" t="s">
        <v>234</v>
      </c>
      <c r="B31" s="372" t="s">
        <v>235</v>
      </c>
      <c r="C31" s="386">
        <v>109</v>
      </c>
      <c r="D31" s="374">
        <v>2.68</v>
      </c>
      <c r="E31" s="375">
        <v>1.7</v>
      </c>
      <c r="F31" s="386">
        <v>584</v>
      </c>
      <c r="G31" s="374">
        <v>2.48</v>
      </c>
      <c r="H31" s="375">
        <v>1.8</v>
      </c>
      <c r="I31" s="386">
        <v>693</v>
      </c>
      <c r="J31" s="374">
        <v>2.5099999999999998</v>
      </c>
      <c r="K31" s="375">
        <v>1.8</v>
      </c>
    </row>
    <row r="32" spans="1:11" ht="29.1" customHeight="1">
      <c r="A32" s="371" t="s">
        <v>236</v>
      </c>
      <c r="B32" s="372" t="s">
        <v>390</v>
      </c>
      <c r="C32" s="386">
        <v>18</v>
      </c>
      <c r="D32" s="374">
        <v>0.44</v>
      </c>
      <c r="E32" s="375">
        <v>0.3</v>
      </c>
      <c r="F32" s="386">
        <v>812</v>
      </c>
      <c r="G32" s="374">
        <v>3.44</v>
      </c>
      <c r="H32" s="375">
        <v>2.5</v>
      </c>
      <c r="I32" s="386">
        <v>830</v>
      </c>
      <c r="J32" s="374">
        <v>3</v>
      </c>
      <c r="K32" s="375">
        <v>2.2000000000000002</v>
      </c>
    </row>
    <row r="33" spans="1:11" ht="17.100000000000001" customHeight="1">
      <c r="A33" s="371" t="s">
        <v>238</v>
      </c>
      <c r="B33" s="372" t="s">
        <v>239</v>
      </c>
      <c r="C33" s="386">
        <v>268</v>
      </c>
      <c r="D33" s="374">
        <v>6.6</v>
      </c>
      <c r="E33" s="375">
        <v>4.2</v>
      </c>
      <c r="F33" s="386">
        <v>2573</v>
      </c>
      <c r="G33" s="374">
        <v>10.91</v>
      </c>
      <c r="H33" s="375">
        <v>8</v>
      </c>
      <c r="I33" s="386">
        <v>2841</v>
      </c>
      <c r="J33" s="374">
        <v>10.28</v>
      </c>
      <c r="K33" s="375">
        <v>7.4</v>
      </c>
    </row>
    <row r="34" spans="1:11" ht="14.25" customHeight="1">
      <c r="A34" s="562"/>
      <c r="B34" s="381" t="s">
        <v>240</v>
      </c>
      <c r="C34" s="351">
        <v>198</v>
      </c>
      <c r="D34" s="166">
        <v>4.87</v>
      </c>
      <c r="E34" s="167">
        <v>3.1</v>
      </c>
      <c r="F34" s="351">
        <v>1678</v>
      </c>
      <c r="G34" s="166">
        <v>7.12</v>
      </c>
      <c r="H34" s="167">
        <v>5.2</v>
      </c>
      <c r="I34" s="351">
        <v>1876</v>
      </c>
      <c r="J34" s="166">
        <v>6.79</v>
      </c>
      <c r="K34" s="167">
        <v>4.9000000000000004</v>
      </c>
    </row>
    <row r="35" spans="1:11" ht="24" customHeight="1">
      <c r="A35" s="563"/>
      <c r="B35" s="381" t="s">
        <v>391</v>
      </c>
      <c r="C35" s="351">
        <v>161</v>
      </c>
      <c r="D35" s="166">
        <v>3.96</v>
      </c>
      <c r="E35" s="167">
        <v>2.5</v>
      </c>
      <c r="F35" s="351">
        <v>826</v>
      </c>
      <c r="G35" s="166">
        <v>3.5</v>
      </c>
      <c r="H35" s="167">
        <v>2.6</v>
      </c>
      <c r="I35" s="351">
        <v>987</v>
      </c>
      <c r="J35" s="166">
        <v>3.57</v>
      </c>
      <c r="K35" s="167">
        <v>2.6</v>
      </c>
    </row>
    <row r="36" spans="1:11" ht="17.25" customHeight="1">
      <c r="A36" s="564"/>
      <c r="B36" s="382" t="s">
        <v>392</v>
      </c>
      <c r="C36" s="351">
        <v>30</v>
      </c>
      <c r="D36" s="166">
        <v>0.74</v>
      </c>
      <c r="E36" s="167">
        <v>0.5</v>
      </c>
      <c r="F36" s="351">
        <v>482</v>
      </c>
      <c r="G36" s="166">
        <v>2.04</v>
      </c>
      <c r="H36" s="167">
        <v>1.5</v>
      </c>
      <c r="I36" s="351">
        <v>512</v>
      </c>
      <c r="J36" s="166">
        <v>1.85</v>
      </c>
      <c r="K36" s="167">
        <v>1.3</v>
      </c>
    </row>
    <row r="37" spans="1:11" ht="17.45" customHeight="1">
      <c r="A37" s="371" t="s">
        <v>244</v>
      </c>
      <c r="B37" s="372" t="s">
        <v>393</v>
      </c>
      <c r="C37" s="386">
        <v>265</v>
      </c>
      <c r="D37" s="374">
        <v>6.52</v>
      </c>
      <c r="E37" s="375">
        <v>4.0999999999999996</v>
      </c>
      <c r="F37" s="386">
        <v>3493</v>
      </c>
      <c r="G37" s="374">
        <v>14.81</v>
      </c>
      <c r="H37" s="375">
        <v>10.9</v>
      </c>
      <c r="I37" s="386">
        <v>3758</v>
      </c>
      <c r="J37" s="374">
        <v>13.59</v>
      </c>
      <c r="K37" s="375">
        <v>9.8000000000000007</v>
      </c>
    </row>
    <row r="38" spans="1:11" ht="15" customHeight="1">
      <c r="A38" s="562"/>
      <c r="B38" s="236" t="s">
        <v>246</v>
      </c>
      <c r="C38" s="351">
        <v>24</v>
      </c>
      <c r="D38" s="166">
        <v>0.59</v>
      </c>
      <c r="E38" s="167">
        <v>0.4</v>
      </c>
      <c r="F38" s="351">
        <v>453</v>
      </c>
      <c r="G38" s="166">
        <v>1.92</v>
      </c>
      <c r="H38" s="167">
        <v>1.4</v>
      </c>
      <c r="I38" s="351">
        <v>477</v>
      </c>
      <c r="J38" s="166">
        <v>1.73</v>
      </c>
      <c r="K38" s="167">
        <v>1.2</v>
      </c>
    </row>
    <row r="39" spans="1:11" ht="15.6" customHeight="1">
      <c r="A39" s="563"/>
      <c r="B39" s="252" t="s">
        <v>247</v>
      </c>
      <c r="C39" s="351">
        <v>5</v>
      </c>
      <c r="D39" s="166">
        <v>0.12</v>
      </c>
      <c r="E39" s="167">
        <v>0.1</v>
      </c>
      <c r="F39" s="351">
        <v>167</v>
      </c>
      <c r="G39" s="166">
        <v>0.71</v>
      </c>
      <c r="H39" s="167">
        <v>0.5</v>
      </c>
      <c r="I39" s="351">
        <v>172</v>
      </c>
      <c r="J39" s="166">
        <v>0.62</v>
      </c>
      <c r="K39" s="167">
        <v>0.4</v>
      </c>
    </row>
    <row r="40" spans="1:11" ht="20.45" customHeight="1">
      <c r="A40" s="563"/>
      <c r="B40" s="381" t="s">
        <v>394</v>
      </c>
      <c r="C40" s="351">
        <v>8</v>
      </c>
      <c r="D40" s="166">
        <v>0.2</v>
      </c>
      <c r="E40" s="167">
        <v>0.1</v>
      </c>
      <c r="F40" s="351">
        <v>56</v>
      </c>
      <c r="G40" s="166">
        <v>0.24</v>
      </c>
      <c r="H40" s="167">
        <v>0.2</v>
      </c>
      <c r="I40" s="351">
        <v>64</v>
      </c>
      <c r="J40" s="166">
        <v>0.23</v>
      </c>
      <c r="K40" s="167">
        <v>0.2</v>
      </c>
    </row>
    <row r="41" spans="1:11" ht="17.25" customHeight="1">
      <c r="A41" s="564"/>
      <c r="B41" s="381" t="s">
        <v>250</v>
      </c>
      <c r="C41" s="351">
        <v>102</v>
      </c>
      <c r="D41" s="166">
        <v>2.5099999999999998</v>
      </c>
      <c r="E41" s="167">
        <v>1.6</v>
      </c>
      <c r="F41" s="351">
        <v>1410</v>
      </c>
      <c r="G41" s="166">
        <v>5.98</v>
      </c>
      <c r="H41" s="167">
        <v>4.4000000000000004</v>
      </c>
      <c r="I41" s="351">
        <v>1512</v>
      </c>
      <c r="J41" s="166">
        <v>5.47</v>
      </c>
      <c r="K41" s="167">
        <v>3.9</v>
      </c>
    </row>
    <row r="42" spans="1:11" ht="24.2" customHeight="1">
      <c r="A42" s="371" t="s">
        <v>251</v>
      </c>
      <c r="B42" s="372" t="s">
        <v>395</v>
      </c>
      <c r="C42" s="386">
        <v>305</v>
      </c>
      <c r="D42" s="374">
        <v>7.51</v>
      </c>
      <c r="E42" s="375">
        <v>4.8</v>
      </c>
      <c r="F42" s="386">
        <v>0</v>
      </c>
      <c r="G42" s="374">
        <v>0</v>
      </c>
      <c r="H42" s="375">
        <v>0</v>
      </c>
      <c r="I42" s="386">
        <v>305</v>
      </c>
      <c r="J42" s="374">
        <v>1.1000000000000001</v>
      </c>
      <c r="K42" s="375">
        <v>0.8</v>
      </c>
    </row>
    <row r="43" spans="1:11" ht="35.25" customHeight="1">
      <c r="A43" s="562"/>
      <c r="B43" s="381" t="s">
        <v>403</v>
      </c>
      <c r="C43" s="359">
        <v>53</v>
      </c>
      <c r="D43" s="166">
        <v>1.3</v>
      </c>
      <c r="E43" s="167">
        <v>0.8</v>
      </c>
      <c r="F43" s="386">
        <v>0</v>
      </c>
      <c r="G43" s="166">
        <v>0</v>
      </c>
      <c r="H43" s="167">
        <v>0</v>
      </c>
      <c r="I43" s="359">
        <v>53</v>
      </c>
      <c r="J43" s="166">
        <v>0.19</v>
      </c>
      <c r="K43" s="167">
        <v>0.1</v>
      </c>
    </row>
    <row r="44" spans="1:11" ht="15.75" customHeight="1">
      <c r="A44" s="564"/>
      <c r="B44" s="251" t="s">
        <v>254</v>
      </c>
      <c r="C44" s="351">
        <v>12</v>
      </c>
      <c r="D44" s="166">
        <v>0.3</v>
      </c>
      <c r="E44" s="167">
        <v>0.2</v>
      </c>
      <c r="F44" s="386">
        <v>0</v>
      </c>
      <c r="G44" s="166">
        <v>0</v>
      </c>
      <c r="H44" s="167">
        <v>0</v>
      </c>
      <c r="I44" s="351">
        <v>12</v>
      </c>
      <c r="J44" s="166">
        <v>0.04</v>
      </c>
      <c r="K44" s="167">
        <v>0</v>
      </c>
    </row>
    <row r="45" spans="1:11" ht="21" customHeight="1">
      <c r="A45" s="371" t="s">
        <v>255</v>
      </c>
      <c r="B45" s="372" t="s">
        <v>397</v>
      </c>
      <c r="C45" s="386">
        <v>11</v>
      </c>
      <c r="D45" s="374">
        <v>0.27</v>
      </c>
      <c r="E45" s="375">
        <v>0.2</v>
      </c>
      <c r="F45" s="386">
        <v>3</v>
      </c>
      <c r="G45" s="374">
        <v>0.01</v>
      </c>
      <c r="H45" s="375">
        <v>0</v>
      </c>
      <c r="I45" s="386">
        <v>14</v>
      </c>
      <c r="J45" s="374">
        <v>0.05</v>
      </c>
      <c r="K45" s="375">
        <v>0</v>
      </c>
    </row>
    <row r="46" spans="1:11" ht="21.2" customHeight="1">
      <c r="A46" s="371" t="s">
        <v>257</v>
      </c>
      <c r="B46" s="372" t="s">
        <v>398</v>
      </c>
      <c r="C46" s="386">
        <v>4</v>
      </c>
      <c r="D46" s="374">
        <v>0.1</v>
      </c>
      <c r="E46" s="375">
        <v>0.1</v>
      </c>
      <c r="F46" s="386">
        <v>138</v>
      </c>
      <c r="G46" s="374">
        <v>0.59</v>
      </c>
      <c r="H46" s="375">
        <v>0.4</v>
      </c>
      <c r="I46" s="386">
        <v>142</v>
      </c>
      <c r="J46" s="374">
        <v>0.51</v>
      </c>
      <c r="K46" s="375">
        <v>0.4</v>
      </c>
    </row>
    <row r="47" spans="1:11" ht="17.45" customHeight="1">
      <c r="A47" s="371" t="s">
        <v>259</v>
      </c>
      <c r="B47" s="372" t="s">
        <v>260</v>
      </c>
      <c r="C47" s="386">
        <v>443</v>
      </c>
      <c r="D47" s="374">
        <v>10.91</v>
      </c>
      <c r="E47" s="375">
        <v>6.9</v>
      </c>
      <c r="F47" s="386">
        <v>1579</v>
      </c>
      <c r="G47" s="374">
        <v>6.7</v>
      </c>
      <c r="H47" s="375">
        <v>4.9000000000000004</v>
      </c>
      <c r="I47" s="386">
        <v>2022</v>
      </c>
      <c r="J47" s="374">
        <v>7.31</v>
      </c>
      <c r="K47" s="375">
        <v>5.3</v>
      </c>
    </row>
    <row r="48" spans="1:11" ht="20.45" customHeight="1">
      <c r="A48" s="562"/>
      <c r="B48" s="381" t="s">
        <v>261</v>
      </c>
      <c r="C48" s="351">
        <v>65</v>
      </c>
      <c r="D48" s="166">
        <v>1.6</v>
      </c>
      <c r="E48" s="167">
        <v>1</v>
      </c>
      <c r="F48" s="351">
        <v>332</v>
      </c>
      <c r="G48" s="166">
        <v>1.41</v>
      </c>
      <c r="H48" s="167">
        <v>1</v>
      </c>
      <c r="I48" s="351">
        <v>397</v>
      </c>
      <c r="J48" s="166">
        <v>1.44</v>
      </c>
      <c r="K48" s="167">
        <v>1</v>
      </c>
    </row>
    <row r="49" spans="1:11" ht="14.25" customHeight="1">
      <c r="A49" s="563"/>
      <c r="B49" s="259" t="s">
        <v>262</v>
      </c>
      <c r="C49" s="351">
        <v>5</v>
      </c>
      <c r="D49" s="166">
        <v>0.12</v>
      </c>
      <c r="E49" s="167">
        <v>0.1</v>
      </c>
      <c r="F49" s="351">
        <v>25</v>
      </c>
      <c r="G49" s="166">
        <v>0.11</v>
      </c>
      <c r="H49" s="167">
        <v>0.1</v>
      </c>
      <c r="I49" s="351">
        <v>30</v>
      </c>
      <c r="J49" s="166">
        <v>0.11</v>
      </c>
      <c r="K49" s="167">
        <v>0.1</v>
      </c>
    </row>
    <row r="50" spans="1:11" ht="22.5" customHeight="1">
      <c r="A50" s="563"/>
      <c r="B50" s="238" t="s">
        <v>263</v>
      </c>
      <c r="C50" s="351">
        <v>11</v>
      </c>
      <c r="D50" s="166">
        <v>0.27</v>
      </c>
      <c r="E50" s="167">
        <v>0.2</v>
      </c>
      <c r="F50" s="351">
        <v>98</v>
      </c>
      <c r="G50" s="166">
        <v>0.42</v>
      </c>
      <c r="H50" s="167">
        <v>0.3</v>
      </c>
      <c r="I50" s="351">
        <v>109</v>
      </c>
      <c r="J50" s="166">
        <v>0.39</v>
      </c>
      <c r="K50" s="167">
        <v>0.3</v>
      </c>
    </row>
    <row r="51" spans="1:11" ht="14.25" customHeight="1">
      <c r="A51" s="563"/>
      <c r="B51" s="259" t="s">
        <v>264</v>
      </c>
      <c r="C51" s="351">
        <v>2</v>
      </c>
      <c r="D51" s="166">
        <v>0.05</v>
      </c>
      <c r="E51" s="167">
        <v>0</v>
      </c>
      <c r="F51" s="351">
        <v>21</v>
      </c>
      <c r="G51" s="166">
        <v>0.09</v>
      </c>
      <c r="H51" s="167">
        <v>0.1</v>
      </c>
      <c r="I51" s="351">
        <v>23</v>
      </c>
      <c r="J51" s="166">
        <v>0.08</v>
      </c>
      <c r="K51" s="167">
        <v>0.1</v>
      </c>
    </row>
    <row r="52" spans="1:11" ht="18.600000000000001" customHeight="1">
      <c r="A52" s="563"/>
      <c r="B52" s="238" t="s">
        <v>399</v>
      </c>
      <c r="C52" s="351">
        <v>86</v>
      </c>
      <c r="D52" s="166">
        <v>2.12</v>
      </c>
      <c r="E52" s="167">
        <v>1.3</v>
      </c>
      <c r="F52" s="351">
        <v>335</v>
      </c>
      <c r="G52" s="166">
        <v>1.42</v>
      </c>
      <c r="H52" s="167">
        <v>1</v>
      </c>
      <c r="I52" s="351">
        <v>421</v>
      </c>
      <c r="J52" s="166">
        <v>1.52</v>
      </c>
      <c r="K52" s="167">
        <v>1.1000000000000001</v>
      </c>
    </row>
    <row r="53" spans="1:11" ht="14.25" customHeight="1">
      <c r="A53" s="563"/>
      <c r="B53" s="259" t="s">
        <v>266</v>
      </c>
      <c r="C53" s="351">
        <v>75</v>
      </c>
      <c r="D53" s="166">
        <v>1.85</v>
      </c>
      <c r="E53" s="167">
        <v>1.2</v>
      </c>
      <c r="F53" s="351">
        <v>160</v>
      </c>
      <c r="G53" s="166">
        <v>0.68</v>
      </c>
      <c r="H53" s="167">
        <v>0.5</v>
      </c>
      <c r="I53" s="351">
        <v>235</v>
      </c>
      <c r="J53" s="166">
        <v>0.85</v>
      </c>
      <c r="K53" s="167">
        <v>0.6</v>
      </c>
    </row>
    <row r="54" spans="1:11" ht="19.5" customHeight="1">
      <c r="A54" s="563"/>
      <c r="B54" s="390" t="s">
        <v>400</v>
      </c>
      <c r="C54" s="351">
        <v>17</v>
      </c>
      <c r="D54" s="166">
        <v>0.42</v>
      </c>
      <c r="E54" s="167">
        <v>0.3</v>
      </c>
      <c r="F54" s="351">
        <v>410</v>
      </c>
      <c r="G54" s="166">
        <v>1.74</v>
      </c>
      <c r="H54" s="167">
        <v>1.3</v>
      </c>
      <c r="I54" s="351">
        <v>427</v>
      </c>
      <c r="J54" s="166">
        <v>1.54</v>
      </c>
      <c r="K54" s="167">
        <v>1.1000000000000001</v>
      </c>
    </row>
    <row r="55" spans="1:11" ht="14.25" customHeight="1">
      <c r="A55" s="563"/>
      <c r="B55" s="383" t="s">
        <v>264</v>
      </c>
      <c r="C55" s="351">
        <v>13</v>
      </c>
      <c r="D55" s="166">
        <v>0.32</v>
      </c>
      <c r="E55" s="167">
        <v>0.2</v>
      </c>
      <c r="F55" s="351">
        <v>352</v>
      </c>
      <c r="G55" s="166">
        <v>1.49</v>
      </c>
      <c r="H55" s="167">
        <v>1.1000000000000001</v>
      </c>
      <c r="I55" s="351">
        <v>365</v>
      </c>
      <c r="J55" s="166">
        <v>1.32</v>
      </c>
      <c r="K55" s="167">
        <v>1</v>
      </c>
    </row>
    <row r="56" spans="1:11" ht="18" customHeight="1">
      <c r="A56" s="564"/>
      <c r="B56" s="252" t="s">
        <v>268</v>
      </c>
      <c r="C56" s="351">
        <v>162</v>
      </c>
      <c r="D56" s="166">
        <v>3.99</v>
      </c>
      <c r="E56" s="167">
        <v>2.5</v>
      </c>
      <c r="F56" s="351">
        <v>94</v>
      </c>
      <c r="G56" s="166">
        <v>0.4</v>
      </c>
      <c r="H56" s="167">
        <v>0.3</v>
      </c>
      <c r="I56" s="351">
        <v>256</v>
      </c>
      <c r="J56" s="166">
        <v>0.93</v>
      </c>
      <c r="K56" s="167">
        <v>0.7</v>
      </c>
    </row>
    <row r="57" spans="1:11" ht="17.25" customHeight="1">
      <c r="A57" s="263"/>
      <c r="B57" s="384" t="s">
        <v>269</v>
      </c>
      <c r="C57" s="386">
        <v>6402</v>
      </c>
      <c r="D57" s="385">
        <v>157.59</v>
      </c>
      <c r="E57" s="312"/>
      <c r="F57" s="386">
        <v>31985</v>
      </c>
      <c r="G57" s="385">
        <v>135.63</v>
      </c>
      <c r="H57" s="312"/>
      <c r="I57" s="386">
        <v>38387</v>
      </c>
      <c r="J57" s="385">
        <v>138.85</v>
      </c>
      <c r="K57" s="312"/>
    </row>
  </sheetData>
  <mergeCells count="13">
    <mergeCell ref="A48:A56"/>
    <mergeCell ref="A18:A20"/>
    <mergeCell ref="A22:A25"/>
    <mergeCell ref="A27:A29"/>
    <mergeCell ref="A34:A36"/>
    <mergeCell ref="A38:A41"/>
    <mergeCell ref="A43:A44"/>
    <mergeCell ref="A5:A6"/>
    <mergeCell ref="A1:K1"/>
    <mergeCell ref="B2:B3"/>
    <mergeCell ref="C2:E2"/>
    <mergeCell ref="F2:H2"/>
    <mergeCell ref="I2:K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workbookViewId="0">
      <selection sqref="A1:K1"/>
    </sheetView>
  </sheetViews>
  <sheetFormatPr defaultRowHeight="12.75"/>
  <cols>
    <col min="1" max="1" width="9" style="154" customWidth="1"/>
    <col min="2" max="2" width="50.7109375" style="154" customWidth="1"/>
    <col min="3" max="3" width="9.5703125" style="154" customWidth="1"/>
    <col min="4" max="5" width="12.140625" style="154" customWidth="1"/>
    <col min="6" max="6" width="10.85546875" style="154" customWidth="1"/>
    <col min="7" max="7" width="11.42578125" style="154" customWidth="1"/>
    <col min="8" max="8" width="15" style="154" customWidth="1"/>
    <col min="9" max="9" width="9.7109375" style="154" customWidth="1"/>
    <col min="10" max="10" width="12.7109375" style="154" customWidth="1"/>
    <col min="11" max="11" width="8.5703125" style="154" customWidth="1"/>
    <col min="12" max="16384" width="9.140625" style="154"/>
  </cols>
  <sheetData>
    <row r="1" spans="1:11" ht="14.25" customHeight="1">
      <c r="A1" s="630" t="s">
        <v>404</v>
      </c>
      <c r="B1" s="630"/>
      <c r="C1" s="630"/>
      <c r="D1" s="630"/>
      <c r="E1" s="630"/>
      <c r="F1" s="630"/>
      <c r="G1" s="630"/>
      <c r="H1" s="630"/>
      <c r="I1" s="630"/>
      <c r="J1" s="630"/>
      <c r="K1" s="630"/>
    </row>
    <row r="2" spans="1:11" ht="14.25" customHeight="1">
      <c r="A2" s="631" t="s">
        <v>405</v>
      </c>
      <c r="B2" s="631"/>
      <c r="C2" s="631"/>
      <c r="D2" s="631"/>
      <c r="E2" s="631"/>
      <c r="F2" s="631"/>
      <c r="G2" s="631"/>
      <c r="H2" s="631"/>
      <c r="I2" s="631"/>
      <c r="J2" s="631"/>
      <c r="K2" s="631"/>
    </row>
    <row r="3" spans="1:11" ht="15.6" customHeight="1">
      <c r="A3" s="301" t="s">
        <v>189</v>
      </c>
      <c r="B3" s="622" t="s">
        <v>190</v>
      </c>
      <c r="C3" s="632" t="s">
        <v>191</v>
      </c>
      <c r="D3" s="633"/>
      <c r="E3" s="634"/>
      <c r="F3" s="635" t="s">
        <v>192</v>
      </c>
      <c r="G3" s="636"/>
      <c r="H3" s="637"/>
      <c r="I3" s="597" t="s">
        <v>193</v>
      </c>
      <c r="J3" s="598"/>
      <c r="K3" s="599"/>
    </row>
    <row r="4" spans="1:11" ht="35.85" customHeight="1">
      <c r="A4" s="391" t="s">
        <v>194</v>
      </c>
      <c r="B4" s="623"/>
      <c r="C4" s="368" t="s">
        <v>195</v>
      </c>
      <c r="D4" s="158" t="s">
        <v>381</v>
      </c>
      <c r="E4" s="392" t="s">
        <v>382</v>
      </c>
      <c r="F4" s="370" t="s">
        <v>195</v>
      </c>
      <c r="G4" s="158" t="s">
        <v>381</v>
      </c>
      <c r="H4" s="368" t="s">
        <v>382</v>
      </c>
      <c r="I4" s="368" t="s">
        <v>195</v>
      </c>
      <c r="J4" s="156" t="s">
        <v>381</v>
      </c>
      <c r="K4" s="157" t="s">
        <v>197</v>
      </c>
    </row>
    <row r="5" spans="1:11" ht="19.350000000000001" customHeight="1">
      <c r="A5" s="393" t="s">
        <v>285</v>
      </c>
      <c r="B5" s="160" t="s">
        <v>100</v>
      </c>
      <c r="C5" s="394">
        <v>839</v>
      </c>
      <c r="D5" s="395">
        <v>20.329999999999998</v>
      </c>
      <c r="E5" s="396">
        <v>13.4</v>
      </c>
      <c r="F5" s="394">
        <v>705</v>
      </c>
      <c r="G5" s="395">
        <v>2.98</v>
      </c>
      <c r="H5" s="396">
        <v>2.2000000000000002</v>
      </c>
      <c r="I5" s="394">
        <v>1544</v>
      </c>
      <c r="J5" s="395">
        <v>5.55</v>
      </c>
      <c r="K5" s="396">
        <v>4</v>
      </c>
    </row>
    <row r="6" spans="1:11" ht="15" customHeight="1">
      <c r="A6" s="577"/>
      <c r="B6" s="205" t="s">
        <v>101</v>
      </c>
      <c r="C6" s="394">
        <v>702</v>
      </c>
      <c r="D6" s="310">
        <v>17.010000000000002</v>
      </c>
      <c r="E6" s="311">
        <v>11.2</v>
      </c>
      <c r="F6" s="394">
        <v>461</v>
      </c>
      <c r="G6" s="310">
        <v>1.95</v>
      </c>
      <c r="H6" s="311">
        <v>1.4</v>
      </c>
      <c r="I6" s="397">
        <v>1163</v>
      </c>
      <c r="J6" s="310">
        <v>4.18</v>
      </c>
      <c r="K6" s="311">
        <v>3</v>
      </c>
    </row>
    <row r="7" spans="1:11" ht="15" customHeight="1">
      <c r="A7" s="578"/>
      <c r="B7" s="180" t="s">
        <v>102</v>
      </c>
      <c r="C7" s="394">
        <v>0</v>
      </c>
      <c r="D7" s="310">
        <v>0</v>
      </c>
      <c r="E7" s="311">
        <v>0</v>
      </c>
      <c r="F7" s="394">
        <v>2</v>
      </c>
      <c r="G7" s="310">
        <v>0.01</v>
      </c>
      <c r="H7" s="311">
        <v>0</v>
      </c>
      <c r="I7" s="397">
        <v>2</v>
      </c>
      <c r="J7" s="310">
        <v>0.01</v>
      </c>
      <c r="K7" s="311">
        <v>0</v>
      </c>
    </row>
    <row r="8" spans="1:11" ht="19.350000000000001" customHeight="1">
      <c r="A8" s="398" t="s">
        <v>286</v>
      </c>
      <c r="B8" s="160" t="s">
        <v>104</v>
      </c>
      <c r="C8" s="394">
        <v>10</v>
      </c>
      <c r="D8" s="395">
        <v>0.24</v>
      </c>
      <c r="E8" s="396">
        <v>0.2</v>
      </c>
      <c r="F8" s="394">
        <v>794</v>
      </c>
      <c r="G8" s="395">
        <v>3.35</v>
      </c>
      <c r="H8" s="396">
        <v>2.5</v>
      </c>
      <c r="I8" s="394">
        <v>804</v>
      </c>
      <c r="J8" s="395">
        <v>2.89</v>
      </c>
      <c r="K8" s="396">
        <v>2.1</v>
      </c>
    </row>
    <row r="9" spans="1:11" ht="15.95" customHeight="1">
      <c r="A9" s="169"/>
      <c r="B9" s="205" t="s">
        <v>105</v>
      </c>
      <c r="C9" s="394">
        <v>2</v>
      </c>
      <c r="D9" s="310">
        <v>0.05</v>
      </c>
      <c r="E9" s="311">
        <v>0</v>
      </c>
      <c r="F9" s="394">
        <v>458</v>
      </c>
      <c r="G9" s="310">
        <v>1.93</v>
      </c>
      <c r="H9" s="314">
        <v>1.4</v>
      </c>
      <c r="I9" s="397">
        <v>460</v>
      </c>
      <c r="J9" s="310">
        <v>1.65</v>
      </c>
      <c r="K9" s="311">
        <v>1.2</v>
      </c>
    </row>
    <row r="10" spans="1:11" ht="21.6" customHeight="1">
      <c r="A10" s="399" t="s">
        <v>287</v>
      </c>
      <c r="B10" s="160" t="s">
        <v>107</v>
      </c>
      <c r="C10" s="394">
        <v>26</v>
      </c>
      <c r="D10" s="395">
        <v>0.63</v>
      </c>
      <c r="E10" s="396">
        <v>0.4</v>
      </c>
      <c r="F10" s="394">
        <v>80</v>
      </c>
      <c r="G10" s="395">
        <v>0.34</v>
      </c>
      <c r="H10" s="396">
        <v>0.2</v>
      </c>
      <c r="I10" s="394">
        <v>106</v>
      </c>
      <c r="J10" s="395">
        <v>0.38</v>
      </c>
      <c r="K10" s="396">
        <v>0.3</v>
      </c>
    </row>
    <row r="11" spans="1:11" ht="24.95" customHeight="1">
      <c r="A11" s="400" t="s">
        <v>288</v>
      </c>
      <c r="B11" s="160" t="s">
        <v>289</v>
      </c>
      <c r="C11" s="394">
        <v>6</v>
      </c>
      <c r="D11" s="395">
        <v>0.15</v>
      </c>
      <c r="E11" s="401">
        <v>0.1</v>
      </c>
      <c r="F11" s="394">
        <v>2424</v>
      </c>
      <c r="G11" s="402">
        <v>10.23</v>
      </c>
      <c r="H11" s="396">
        <v>7.5</v>
      </c>
      <c r="I11" s="403">
        <v>2430</v>
      </c>
      <c r="J11" s="402">
        <v>8.74</v>
      </c>
      <c r="K11" s="401">
        <v>6.3</v>
      </c>
    </row>
    <row r="12" spans="1:11" ht="15.2" customHeight="1">
      <c r="A12" s="169"/>
      <c r="B12" s="164" t="s">
        <v>110</v>
      </c>
      <c r="C12" s="394">
        <v>6</v>
      </c>
      <c r="D12" s="310">
        <v>0.15</v>
      </c>
      <c r="E12" s="311">
        <v>0.1</v>
      </c>
      <c r="F12" s="394">
        <v>2349</v>
      </c>
      <c r="G12" s="310">
        <v>9.92</v>
      </c>
      <c r="H12" s="311">
        <v>7.3</v>
      </c>
      <c r="I12" s="397">
        <v>2355</v>
      </c>
      <c r="J12" s="310">
        <v>8.4700000000000006</v>
      </c>
      <c r="K12" s="311">
        <v>6.1</v>
      </c>
    </row>
    <row r="13" spans="1:11" ht="15.2" customHeight="1">
      <c r="A13" s="404" t="s">
        <v>290</v>
      </c>
      <c r="B13" s="160" t="s">
        <v>112</v>
      </c>
      <c r="C13" s="394">
        <v>0</v>
      </c>
      <c r="D13" s="395">
        <v>0</v>
      </c>
      <c r="E13" s="396">
        <v>0</v>
      </c>
      <c r="F13" s="394">
        <v>2</v>
      </c>
      <c r="G13" s="395">
        <v>0.01</v>
      </c>
      <c r="H13" s="396">
        <v>0</v>
      </c>
      <c r="I13" s="394">
        <v>2</v>
      </c>
      <c r="J13" s="395">
        <v>0.01</v>
      </c>
      <c r="K13" s="396">
        <v>0</v>
      </c>
    </row>
    <row r="14" spans="1:11" ht="17.45" customHeight="1">
      <c r="A14" s="400" t="s">
        <v>291</v>
      </c>
      <c r="B14" s="160" t="s">
        <v>114</v>
      </c>
      <c r="C14" s="394">
        <v>17</v>
      </c>
      <c r="D14" s="402">
        <v>0.41</v>
      </c>
      <c r="E14" s="401">
        <v>0.3</v>
      </c>
      <c r="F14" s="394">
        <v>1926</v>
      </c>
      <c r="G14" s="402">
        <v>8.1300000000000008</v>
      </c>
      <c r="H14" s="396">
        <v>6</v>
      </c>
      <c r="I14" s="403">
        <v>1943</v>
      </c>
      <c r="J14" s="402">
        <v>6.99</v>
      </c>
      <c r="K14" s="401">
        <v>5.0999999999999996</v>
      </c>
    </row>
    <row r="15" spans="1:11" ht="15.2" customHeight="1">
      <c r="A15" s="169"/>
      <c r="B15" s="205" t="s">
        <v>115</v>
      </c>
      <c r="C15" s="394">
        <v>1</v>
      </c>
      <c r="D15" s="310">
        <v>0.02</v>
      </c>
      <c r="E15" s="311">
        <v>0</v>
      </c>
      <c r="F15" s="394">
        <v>109</v>
      </c>
      <c r="G15" s="310">
        <v>0.46</v>
      </c>
      <c r="H15" s="311">
        <v>0.3</v>
      </c>
      <c r="I15" s="397">
        <v>110</v>
      </c>
      <c r="J15" s="310">
        <v>0.4</v>
      </c>
      <c r="K15" s="311">
        <v>0.3</v>
      </c>
    </row>
    <row r="16" spans="1:11" ht="16.350000000000001" customHeight="1">
      <c r="A16" s="400" t="s">
        <v>292</v>
      </c>
      <c r="B16" s="160" t="s">
        <v>117</v>
      </c>
      <c r="C16" s="394">
        <v>20</v>
      </c>
      <c r="D16" s="402">
        <v>0.48</v>
      </c>
      <c r="E16" s="401">
        <v>0.3</v>
      </c>
      <c r="F16" s="394">
        <v>773</v>
      </c>
      <c r="G16" s="402">
        <v>3.26</v>
      </c>
      <c r="H16" s="396">
        <v>2.4</v>
      </c>
      <c r="I16" s="403">
        <v>793</v>
      </c>
      <c r="J16" s="402">
        <v>2.85</v>
      </c>
      <c r="K16" s="401">
        <v>2.1</v>
      </c>
    </row>
    <row r="17" spans="1:11" ht="15.95" customHeight="1">
      <c r="A17" s="405" t="s">
        <v>293</v>
      </c>
      <c r="B17" s="160" t="s">
        <v>119</v>
      </c>
      <c r="C17" s="394">
        <v>18</v>
      </c>
      <c r="D17" s="402">
        <v>0.44</v>
      </c>
      <c r="E17" s="401">
        <v>0.3</v>
      </c>
      <c r="F17" s="394">
        <v>1075</v>
      </c>
      <c r="G17" s="402">
        <v>4.54</v>
      </c>
      <c r="H17" s="396">
        <v>3.3</v>
      </c>
      <c r="I17" s="403">
        <v>1093</v>
      </c>
      <c r="J17" s="402">
        <v>3.93</v>
      </c>
      <c r="K17" s="401">
        <v>2.8</v>
      </c>
    </row>
    <row r="18" spans="1:11" ht="15" customHeight="1">
      <c r="A18" s="400" t="s">
        <v>294</v>
      </c>
      <c r="B18" s="160" t="s">
        <v>121</v>
      </c>
      <c r="C18" s="394">
        <v>32</v>
      </c>
      <c r="D18" s="395">
        <v>0.78</v>
      </c>
      <c r="E18" s="396">
        <v>0.5</v>
      </c>
      <c r="F18" s="394">
        <v>8006</v>
      </c>
      <c r="G18" s="395">
        <v>33.799999999999997</v>
      </c>
      <c r="H18" s="396">
        <v>24.9</v>
      </c>
      <c r="I18" s="394">
        <v>8038</v>
      </c>
      <c r="J18" s="395">
        <v>28.9</v>
      </c>
      <c r="K18" s="396">
        <v>20.9</v>
      </c>
    </row>
    <row r="19" spans="1:11" ht="15" customHeight="1">
      <c r="A19" s="562"/>
      <c r="B19" s="205" t="s">
        <v>122</v>
      </c>
      <c r="C19" s="394">
        <v>8</v>
      </c>
      <c r="D19" s="310">
        <v>0.19</v>
      </c>
      <c r="E19" s="311">
        <v>0.1</v>
      </c>
      <c r="F19" s="394">
        <v>5</v>
      </c>
      <c r="G19" s="310">
        <v>0.02</v>
      </c>
      <c r="H19" s="311">
        <v>0</v>
      </c>
      <c r="I19" s="397">
        <v>13</v>
      </c>
      <c r="J19" s="310">
        <v>0.05</v>
      </c>
      <c r="K19" s="311">
        <v>0</v>
      </c>
    </row>
    <row r="20" spans="1:11" ht="15.2" customHeight="1">
      <c r="A20" s="563"/>
      <c r="B20" s="180" t="s">
        <v>123</v>
      </c>
      <c r="C20" s="394">
        <v>0</v>
      </c>
      <c r="D20" s="310">
        <v>0</v>
      </c>
      <c r="E20" s="311">
        <v>0</v>
      </c>
      <c r="F20" s="394">
        <v>2177</v>
      </c>
      <c r="G20" s="310">
        <v>9.19</v>
      </c>
      <c r="H20" s="311">
        <v>6.8</v>
      </c>
      <c r="I20" s="397">
        <v>2177</v>
      </c>
      <c r="J20" s="310">
        <v>7.83</v>
      </c>
      <c r="K20" s="311">
        <v>5.7</v>
      </c>
    </row>
    <row r="21" spans="1:11" ht="16.350000000000001" customHeight="1">
      <c r="A21" s="564"/>
      <c r="B21" s="180" t="s">
        <v>124</v>
      </c>
      <c r="C21" s="394">
        <v>1</v>
      </c>
      <c r="D21" s="310">
        <v>0.02</v>
      </c>
      <c r="E21" s="311">
        <v>0</v>
      </c>
      <c r="F21" s="394">
        <v>1464</v>
      </c>
      <c r="G21" s="310">
        <v>6.18</v>
      </c>
      <c r="H21" s="311">
        <v>4.5</v>
      </c>
      <c r="I21" s="397">
        <v>1465</v>
      </c>
      <c r="J21" s="310">
        <v>5.27</v>
      </c>
      <c r="K21" s="311">
        <v>3.8</v>
      </c>
    </row>
    <row r="22" spans="1:11" ht="18.75" customHeight="1">
      <c r="A22" s="157" t="s">
        <v>295</v>
      </c>
      <c r="B22" s="160" t="s">
        <v>126</v>
      </c>
      <c r="C22" s="394">
        <v>3663</v>
      </c>
      <c r="D22" s="395">
        <v>88.75</v>
      </c>
      <c r="E22" s="396">
        <v>58.5</v>
      </c>
      <c r="F22" s="394">
        <v>3662</v>
      </c>
      <c r="G22" s="395">
        <v>15.46</v>
      </c>
      <c r="H22" s="396">
        <v>11.4</v>
      </c>
      <c r="I22" s="394">
        <v>7325</v>
      </c>
      <c r="J22" s="395">
        <v>26.34</v>
      </c>
      <c r="K22" s="396">
        <v>19.100000000000001</v>
      </c>
    </row>
    <row r="23" spans="1:11" ht="16.5" customHeight="1">
      <c r="A23" s="562"/>
      <c r="B23" s="205" t="s">
        <v>127</v>
      </c>
      <c r="C23" s="394">
        <v>366</v>
      </c>
      <c r="D23" s="310">
        <v>8.8699999999999992</v>
      </c>
      <c r="E23" s="311">
        <v>5.8</v>
      </c>
      <c r="F23" s="394">
        <v>41</v>
      </c>
      <c r="G23" s="310">
        <v>0.17</v>
      </c>
      <c r="H23" s="314">
        <v>0.1</v>
      </c>
      <c r="I23" s="397">
        <v>407</v>
      </c>
      <c r="J23" s="310">
        <v>1.46</v>
      </c>
      <c r="K23" s="311">
        <v>1.1000000000000001</v>
      </c>
    </row>
    <row r="24" spans="1:11" ht="16.7" customHeight="1">
      <c r="A24" s="563"/>
      <c r="B24" s="180" t="s">
        <v>128</v>
      </c>
      <c r="C24" s="394">
        <v>2101</v>
      </c>
      <c r="D24" s="310">
        <v>50.9</v>
      </c>
      <c r="E24" s="311">
        <v>33.5</v>
      </c>
      <c r="F24" s="394">
        <v>1969</v>
      </c>
      <c r="G24" s="310">
        <v>8.31</v>
      </c>
      <c r="H24" s="314">
        <v>6.1</v>
      </c>
      <c r="I24" s="397">
        <v>4070</v>
      </c>
      <c r="J24" s="310">
        <v>14.63</v>
      </c>
      <c r="K24" s="311">
        <v>10.6</v>
      </c>
    </row>
    <row r="25" spans="1:11" ht="18.2" customHeight="1">
      <c r="A25" s="563"/>
      <c r="B25" s="180" t="s">
        <v>274</v>
      </c>
      <c r="C25" s="394">
        <v>1019</v>
      </c>
      <c r="D25" s="310">
        <v>24.69</v>
      </c>
      <c r="E25" s="311">
        <v>16.3</v>
      </c>
      <c r="F25" s="394">
        <v>2</v>
      </c>
      <c r="G25" s="310">
        <v>0.01</v>
      </c>
      <c r="H25" s="314">
        <v>0</v>
      </c>
      <c r="I25" s="397">
        <v>1021</v>
      </c>
      <c r="J25" s="310">
        <v>3.67</v>
      </c>
      <c r="K25" s="311">
        <v>2.7</v>
      </c>
    </row>
    <row r="26" spans="1:11" ht="16.350000000000001" customHeight="1">
      <c r="A26" s="564"/>
      <c r="B26" s="180" t="s">
        <v>275</v>
      </c>
      <c r="C26" s="394">
        <v>0</v>
      </c>
      <c r="D26" s="310">
        <v>0</v>
      </c>
      <c r="E26" s="311">
        <v>0</v>
      </c>
      <c r="F26" s="394">
        <v>0</v>
      </c>
      <c r="G26" s="310">
        <v>0</v>
      </c>
      <c r="H26" s="314">
        <v>0</v>
      </c>
      <c r="I26" s="397">
        <v>0</v>
      </c>
      <c r="J26" s="310">
        <v>0</v>
      </c>
      <c r="K26" s="311">
        <v>0</v>
      </c>
    </row>
    <row r="27" spans="1:11" ht="15" customHeight="1">
      <c r="A27" s="400" t="s">
        <v>296</v>
      </c>
      <c r="B27" s="160" t="s">
        <v>132</v>
      </c>
      <c r="C27" s="394">
        <v>303</v>
      </c>
      <c r="D27" s="395">
        <v>7.34</v>
      </c>
      <c r="E27" s="396">
        <v>4.8</v>
      </c>
      <c r="F27" s="394">
        <v>3219</v>
      </c>
      <c r="G27" s="395">
        <v>13.59</v>
      </c>
      <c r="H27" s="396">
        <v>10</v>
      </c>
      <c r="I27" s="394">
        <v>3522</v>
      </c>
      <c r="J27" s="395">
        <v>12.66</v>
      </c>
      <c r="K27" s="396">
        <v>9.1999999999999993</v>
      </c>
    </row>
    <row r="28" spans="1:11" ht="15" customHeight="1">
      <c r="A28" s="562"/>
      <c r="B28" s="205" t="s">
        <v>182</v>
      </c>
      <c r="C28" s="394">
        <v>0</v>
      </c>
      <c r="D28" s="310">
        <v>0</v>
      </c>
      <c r="E28" s="311">
        <v>0</v>
      </c>
      <c r="F28" s="394">
        <v>524</v>
      </c>
      <c r="G28" s="310">
        <v>2.21</v>
      </c>
      <c r="H28" s="311">
        <v>1.6</v>
      </c>
      <c r="I28" s="397">
        <v>524</v>
      </c>
      <c r="J28" s="310">
        <v>1.88</v>
      </c>
      <c r="K28" s="311">
        <v>1.4</v>
      </c>
    </row>
    <row r="29" spans="1:11" ht="15" customHeight="1">
      <c r="A29" s="563"/>
      <c r="B29" s="180" t="s">
        <v>183</v>
      </c>
      <c r="C29" s="394">
        <v>145</v>
      </c>
      <c r="D29" s="310">
        <v>3.51</v>
      </c>
      <c r="E29" s="311">
        <v>2.2999999999999998</v>
      </c>
      <c r="F29" s="394">
        <v>130</v>
      </c>
      <c r="G29" s="310">
        <v>0.55000000000000004</v>
      </c>
      <c r="H29" s="311">
        <v>0.4</v>
      </c>
      <c r="I29" s="397">
        <v>275</v>
      </c>
      <c r="J29" s="310">
        <v>0.99</v>
      </c>
      <c r="K29" s="311">
        <v>0.7</v>
      </c>
    </row>
    <row r="30" spans="1:11" ht="17.45" customHeight="1">
      <c r="A30" s="563"/>
      <c r="B30" s="180" t="s">
        <v>184</v>
      </c>
      <c r="C30" s="394">
        <v>75</v>
      </c>
      <c r="D30" s="310">
        <v>1.82</v>
      </c>
      <c r="E30" s="311">
        <v>1.2</v>
      </c>
      <c r="F30" s="394">
        <v>591</v>
      </c>
      <c r="G30" s="310">
        <v>2.5</v>
      </c>
      <c r="H30" s="311">
        <v>1.8</v>
      </c>
      <c r="I30" s="397">
        <v>666</v>
      </c>
      <c r="J30" s="310">
        <v>2.39</v>
      </c>
      <c r="K30" s="311">
        <v>1.7</v>
      </c>
    </row>
    <row r="31" spans="1:11" ht="17.100000000000001" customHeight="1">
      <c r="A31" s="564"/>
      <c r="B31" s="180" t="s">
        <v>185</v>
      </c>
      <c r="C31" s="394">
        <v>0</v>
      </c>
      <c r="D31" s="310">
        <v>0</v>
      </c>
      <c r="E31" s="311">
        <v>0</v>
      </c>
      <c r="F31" s="394">
        <v>396</v>
      </c>
      <c r="G31" s="310">
        <v>1.67</v>
      </c>
      <c r="H31" s="311">
        <v>1.2</v>
      </c>
      <c r="I31" s="397">
        <v>396</v>
      </c>
      <c r="J31" s="310">
        <v>1.42</v>
      </c>
      <c r="K31" s="311">
        <v>1</v>
      </c>
    </row>
    <row r="32" spans="1:11" ht="17.45" customHeight="1">
      <c r="A32" s="406" t="s">
        <v>297</v>
      </c>
      <c r="B32" s="220" t="s">
        <v>134</v>
      </c>
      <c r="C32" s="407">
        <v>102</v>
      </c>
      <c r="D32" s="408">
        <v>2.4700000000000002</v>
      </c>
      <c r="E32" s="409">
        <v>1.6</v>
      </c>
      <c r="F32" s="407">
        <v>498</v>
      </c>
      <c r="G32" s="408">
        <v>2.1</v>
      </c>
      <c r="H32" s="409">
        <v>1.5</v>
      </c>
      <c r="I32" s="407">
        <v>600</v>
      </c>
      <c r="J32" s="408">
        <v>2.16</v>
      </c>
      <c r="K32" s="409">
        <v>1.6</v>
      </c>
    </row>
    <row r="33" spans="1:11" ht="28.7" customHeight="1">
      <c r="A33" s="157" t="s">
        <v>298</v>
      </c>
      <c r="B33" s="160" t="s">
        <v>299</v>
      </c>
      <c r="C33" s="394">
        <v>21</v>
      </c>
      <c r="D33" s="402">
        <v>0.51</v>
      </c>
      <c r="E33" s="401">
        <v>0.3</v>
      </c>
      <c r="F33" s="394">
        <v>740</v>
      </c>
      <c r="G33" s="402">
        <v>3.12</v>
      </c>
      <c r="H33" s="396">
        <v>2.2999999999999998</v>
      </c>
      <c r="I33" s="403">
        <v>761</v>
      </c>
      <c r="J33" s="402">
        <v>2.74</v>
      </c>
      <c r="K33" s="401">
        <v>2</v>
      </c>
    </row>
    <row r="34" spans="1:11" ht="17.100000000000001" customHeight="1">
      <c r="A34" s="404" t="s">
        <v>300</v>
      </c>
      <c r="B34" s="160" t="s">
        <v>138</v>
      </c>
      <c r="C34" s="394">
        <v>271</v>
      </c>
      <c r="D34" s="402">
        <v>6.57</v>
      </c>
      <c r="E34" s="401">
        <v>4.3</v>
      </c>
      <c r="F34" s="394">
        <v>2874</v>
      </c>
      <c r="G34" s="402">
        <v>12.13</v>
      </c>
      <c r="H34" s="396">
        <v>8.9</v>
      </c>
      <c r="I34" s="403">
        <v>3145</v>
      </c>
      <c r="J34" s="402">
        <v>11.31</v>
      </c>
      <c r="K34" s="401">
        <v>8.1999999999999993</v>
      </c>
    </row>
    <row r="35" spans="1:11" ht="15" customHeight="1">
      <c r="A35" s="562"/>
      <c r="B35" s="205" t="s">
        <v>139</v>
      </c>
      <c r="C35" s="394">
        <v>150</v>
      </c>
      <c r="D35" s="310">
        <v>3.63</v>
      </c>
      <c r="E35" s="311">
        <v>2.4</v>
      </c>
      <c r="F35" s="394">
        <v>1849</v>
      </c>
      <c r="G35" s="310">
        <v>7.81</v>
      </c>
      <c r="H35" s="311">
        <v>5.7</v>
      </c>
      <c r="I35" s="397">
        <v>1999</v>
      </c>
      <c r="J35" s="310">
        <v>7.19</v>
      </c>
      <c r="K35" s="311">
        <v>5.2</v>
      </c>
    </row>
    <row r="36" spans="1:11" ht="15.95" customHeight="1">
      <c r="A36" s="563"/>
      <c r="B36" s="205" t="s">
        <v>140</v>
      </c>
      <c r="C36" s="394">
        <v>121</v>
      </c>
      <c r="D36" s="310">
        <v>2.93</v>
      </c>
      <c r="E36" s="311">
        <v>1.9</v>
      </c>
      <c r="F36" s="394">
        <v>917</v>
      </c>
      <c r="G36" s="310">
        <v>3.87</v>
      </c>
      <c r="H36" s="311">
        <v>2.8</v>
      </c>
      <c r="I36" s="397">
        <v>1038</v>
      </c>
      <c r="J36" s="310">
        <v>3.73</v>
      </c>
      <c r="K36" s="311">
        <v>2.7</v>
      </c>
    </row>
    <row r="37" spans="1:11" ht="17.25" customHeight="1">
      <c r="A37" s="564"/>
      <c r="B37" s="168" t="s">
        <v>276</v>
      </c>
      <c r="C37" s="394">
        <v>28</v>
      </c>
      <c r="D37" s="310">
        <v>0.68</v>
      </c>
      <c r="E37" s="311">
        <v>0.4</v>
      </c>
      <c r="F37" s="394">
        <v>566</v>
      </c>
      <c r="G37" s="310">
        <v>2.39</v>
      </c>
      <c r="H37" s="311">
        <v>1.8</v>
      </c>
      <c r="I37" s="397">
        <v>594</v>
      </c>
      <c r="J37" s="310">
        <v>2.14</v>
      </c>
      <c r="K37" s="311">
        <v>1.5</v>
      </c>
    </row>
    <row r="38" spans="1:11" ht="17.45" customHeight="1">
      <c r="A38" s="404" t="s">
        <v>301</v>
      </c>
      <c r="B38" s="160" t="s">
        <v>143</v>
      </c>
      <c r="C38" s="394">
        <v>232</v>
      </c>
      <c r="D38" s="402">
        <v>5.62</v>
      </c>
      <c r="E38" s="401">
        <v>3.7</v>
      </c>
      <c r="F38" s="394">
        <v>3525</v>
      </c>
      <c r="G38" s="402">
        <v>14.88</v>
      </c>
      <c r="H38" s="396">
        <v>11</v>
      </c>
      <c r="I38" s="403">
        <v>3757</v>
      </c>
      <c r="J38" s="402">
        <v>13.51</v>
      </c>
      <c r="K38" s="401">
        <v>9.8000000000000007</v>
      </c>
    </row>
    <row r="39" spans="1:11" ht="15" customHeight="1">
      <c r="A39" s="562"/>
      <c r="B39" s="164" t="s">
        <v>144</v>
      </c>
      <c r="C39" s="394">
        <v>21</v>
      </c>
      <c r="D39" s="310">
        <v>0.51</v>
      </c>
      <c r="E39" s="311">
        <v>0.3</v>
      </c>
      <c r="F39" s="394">
        <v>517</v>
      </c>
      <c r="G39" s="310">
        <v>2.1800000000000002</v>
      </c>
      <c r="H39" s="311">
        <v>1.6</v>
      </c>
      <c r="I39" s="397">
        <v>538</v>
      </c>
      <c r="J39" s="310">
        <v>1.93</v>
      </c>
      <c r="K39" s="311">
        <v>1.4</v>
      </c>
    </row>
    <row r="40" spans="1:11" ht="15.95" customHeight="1">
      <c r="A40" s="563"/>
      <c r="B40" s="195" t="s">
        <v>145</v>
      </c>
      <c r="C40" s="394">
        <v>9</v>
      </c>
      <c r="D40" s="310">
        <v>0.22</v>
      </c>
      <c r="E40" s="311">
        <v>0.1</v>
      </c>
      <c r="F40" s="394">
        <v>195</v>
      </c>
      <c r="G40" s="310">
        <v>0.82</v>
      </c>
      <c r="H40" s="311">
        <v>0.6</v>
      </c>
      <c r="I40" s="397">
        <v>204</v>
      </c>
      <c r="J40" s="310">
        <v>0.73</v>
      </c>
      <c r="K40" s="311">
        <v>0.5</v>
      </c>
    </row>
    <row r="41" spans="1:11" ht="21" customHeight="1">
      <c r="A41" s="563"/>
      <c r="B41" s="205" t="s">
        <v>146</v>
      </c>
      <c r="C41" s="394">
        <v>5</v>
      </c>
      <c r="D41" s="310">
        <v>0.12</v>
      </c>
      <c r="E41" s="311">
        <v>0.1</v>
      </c>
      <c r="F41" s="394">
        <v>68</v>
      </c>
      <c r="G41" s="310">
        <v>0.28999999999999998</v>
      </c>
      <c r="H41" s="311">
        <v>0.2</v>
      </c>
      <c r="I41" s="397">
        <v>73</v>
      </c>
      <c r="J41" s="310">
        <v>0.26</v>
      </c>
      <c r="K41" s="311">
        <v>0.2</v>
      </c>
    </row>
    <row r="42" spans="1:11" ht="17.850000000000001" customHeight="1">
      <c r="A42" s="564"/>
      <c r="B42" s="205" t="s">
        <v>147</v>
      </c>
      <c r="C42" s="394">
        <v>82</v>
      </c>
      <c r="D42" s="310">
        <v>1.99</v>
      </c>
      <c r="E42" s="311">
        <v>1.3</v>
      </c>
      <c r="F42" s="394">
        <v>1378</v>
      </c>
      <c r="G42" s="310">
        <v>5.82</v>
      </c>
      <c r="H42" s="311">
        <v>4.3</v>
      </c>
      <c r="I42" s="397">
        <v>1460</v>
      </c>
      <c r="J42" s="310">
        <v>5.25</v>
      </c>
      <c r="K42" s="311">
        <v>3.8</v>
      </c>
    </row>
    <row r="43" spans="1:11" ht="24.2" customHeight="1">
      <c r="A43" s="404" t="s">
        <v>302</v>
      </c>
      <c r="B43" s="160" t="s">
        <v>149</v>
      </c>
      <c r="C43" s="394">
        <v>275</v>
      </c>
      <c r="D43" s="395">
        <v>6.66</v>
      </c>
      <c r="E43" s="396">
        <v>4.4000000000000004</v>
      </c>
      <c r="F43" s="394">
        <v>0</v>
      </c>
      <c r="G43" s="395">
        <v>0</v>
      </c>
      <c r="H43" s="396">
        <v>0</v>
      </c>
      <c r="I43" s="394">
        <v>275</v>
      </c>
      <c r="J43" s="395">
        <v>0.99</v>
      </c>
      <c r="K43" s="396">
        <v>0.7</v>
      </c>
    </row>
    <row r="44" spans="1:11" ht="35.25" customHeight="1">
      <c r="A44" s="562"/>
      <c r="B44" s="158" t="s">
        <v>406</v>
      </c>
      <c r="C44" s="410">
        <v>101</v>
      </c>
      <c r="D44" s="411">
        <v>2.4500000000000002</v>
      </c>
      <c r="E44" s="412">
        <v>1.6</v>
      </c>
      <c r="F44" s="410">
        <v>0</v>
      </c>
      <c r="G44" s="411">
        <v>0</v>
      </c>
      <c r="H44" s="412">
        <v>0</v>
      </c>
      <c r="I44" s="413">
        <v>101</v>
      </c>
      <c r="J44" s="411">
        <v>0.36</v>
      </c>
      <c r="K44" s="412">
        <v>0.3</v>
      </c>
    </row>
    <row r="45" spans="1:11" ht="19.350000000000001" customHeight="1">
      <c r="A45" s="564"/>
      <c r="B45" s="180" t="s">
        <v>151</v>
      </c>
      <c r="C45" s="394">
        <v>9</v>
      </c>
      <c r="D45" s="310">
        <v>0.22</v>
      </c>
      <c r="E45" s="311">
        <v>0.1</v>
      </c>
      <c r="F45" s="394">
        <v>0</v>
      </c>
      <c r="G45" s="310">
        <v>0</v>
      </c>
      <c r="H45" s="311">
        <v>0</v>
      </c>
      <c r="I45" s="397">
        <v>9</v>
      </c>
      <c r="J45" s="310">
        <v>0.03</v>
      </c>
      <c r="K45" s="311">
        <v>0</v>
      </c>
    </row>
    <row r="46" spans="1:11" ht="21" customHeight="1">
      <c r="A46" s="157" t="s">
        <v>304</v>
      </c>
      <c r="B46" s="160" t="s">
        <v>153</v>
      </c>
      <c r="C46" s="394">
        <v>21</v>
      </c>
      <c r="D46" s="402">
        <v>0.51</v>
      </c>
      <c r="E46" s="401">
        <v>0.3</v>
      </c>
      <c r="F46" s="394">
        <v>6</v>
      </c>
      <c r="G46" s="402">
        <v>0.03</v>
      </c>
      <c r="H46" s="396">
        <v>0</v>
      </c>
      <c r="I46" s="403">
        <v>27</v>
      </c>
      <c r="J46" s="402">
        <v>0.1</v>
      </c>
      <c r="K46" s="401">
        <v>0.1</v>
      </c>
    </row>
    <row r="47" spans="1:11" ht="21.2" customHeight="1">
      <c r="A47" s="404" t="s">
        <v>305</v>
      </c>
      <c r="B47" s="160" t="s">
        <v>155</v>
      </c>
      <c r="C47" s="394">
        <v>11</v>
      </c>
      <c r="D47" s="395">
        <v>0.27</v>
      </c>
      <c r="E47" s="396">
        <v>0.2</v>
      </c>
      <c r="F47" s="394">
        <v>123</v>
      </c>
      <c r="G47" s="395">
        <v>0.52</v>
      </c>
      <c r="H47" s="396">
        <v>0.4</v>
      </c>
      <c r="I47" s="394">
        <v>134</v>
      </c>
      <c r="J47" s="395">
        <v>0.48</v>
      </c>
      <c r="K47" s="396">
        <v>0.3</v>
      </c>
    </row>
    <row r="48" spans="1:11" ht="21" customHeight="1">
      <c r="A48" s="404" t="s">
        <v>306</v>
      </c>
      <c r="B48" s="160" t="s">
        <v>157</v>
      </c>
      <c r="C48" s="394">
        <v>397</v>
      </c>
      <c r="D48" s="395">
        <v>9.6199999999999992</v>
      </c>
      <c r="E48" s="396">
        <v>6.3</v>
      </c>
      <c r="F48" s="394">
        <v>1745</v>
      </c>
      <c r="G48" s="395">
        <v>7.37</v>
      </c>
      <c r="H48" s="396">
        <v>5.4</v>
      </c>
      <c r="I48" s="394">
        <v>2142</v>
      </c>
      <c r="J48" s="395">
        <v>7.7</v>
      </c>
      <c r="K48" s="396">
        <v>5.6</v>
      </c>
    </row>
    <row r="49" spans="1:11" ht="16.7" customHeight="1">
      <c r="A49" s="562"/>
      <c r="B49" s="205" t="s">
        <v>158</v>
      </c>
      <c r="C49" s="394">
        <v>49</v>
      </c>
      <c r="D49" s="310">
        <v>1.19</v>
      </c>
      <c r="E49" s="311">
        <v>0.8</v>
      </c>
      <c r="F49" s="394">
        <v>380</v>
      </c>
      <c r="G49" s="310">
        <v>1.6</v>
      </c>
      <c r="H49" s="311">
        <v>1.2</v>
      </c>
      <c r="I49" s="397">
        <v>429</v>
      </c>
      <c r="J49" s="310">
        <v>1.54</v>
      </c>
      <c r="K49" s="311">
        <v>1.1000000000000001</v>
      </c>
    </row>
    <row r="50" spans="1:11" ht="15" customHeight="1">
      <c r="A50" s="563"/>
      <c r="B50" s="203" t="s">
        <v>178</v>
      </c>
      <c r="C50" s="394">
        <v>4</v>
      </c>
      <c r="D50" s="310">
        <v>0.1</v>
      </c>
      <c r="E50" s="311">
        <v>0.1</v>
      </c>
      <c r="F50" s="394">
        <v>30</v>
      </c>
      <c r="G50" s="310">
        <v>0.13</v>
      </c>
      <c r="H50" s="311">
        <v>0.1</v>
      </c>
      <c r="I50" s="397">
        <v>34</v>
      </c>
      <c r="J50" s="310">
        <v>0.12</v>
      </c>
      <c r="K50" s="311">
        <v>0.1</v>
      </c>
    </row>
    <row r="51" spans="1:11" ht="18.2" customHeight="1">
      <c r="A51" s="563"/>
      <c r="B51" s="180" t="s">
        <v>160</v>
      </c>
      <c r="C51" s="394">
        <v>19</v>
      </c>
      <c r="D51" s="310">
        <v>0.46</v>
      </c>
      <c r="E51" s="311">
        <v>0.3</v>
      </c>
      <c r="F51" s="394">
        <v>108</v>
      </c>
      <c r="G51" s="310">
        <v>0.46</v>
      </c>
      <c r="H51" s="311">
        <v>0.3</v>
      </c>
      <c r="I51" s="397">
        <v>127</v>
      </c>
      <c r="J51" s="310">
        <v>0.46</v>
      </c>
      <c r="K51" s="311">
        <v>0.3</v>
      </c>
    </row>
    <row r="52" spans="1:11" ht="15" customHeight="1">
      <c r="A52" s="563"/>
      <c r="B52" s="203" t="s">
        <v>165</v>
      </c>
      <c r="C52" s="394">
        <v>7</v>
      </c>
      <c r="D52" s="310">
        <v>0.17</v>
      </c>
      <c r="E52" s="311">
        <v>0.1</v>
      </c>
      <c r="F52" s="394">
        <v>36</v>
      </c>
      <c r="G52" s="310">
        <v>0.15</v>
      </c>
      <c r="H52" s="311">
        <v>0.1</v>
      </c>
      <c r="I52" s="397">
        <v>43</v>
      </c>
      <c r="J52" s="310">
        <v>0.15</v>
      </c>
      <c r="K52" s="311">
        <v>0.1</v>
      </c>
    </row>
    <row r="53" spans="1:11" ht="15.95" customHeight="1">
      <c r="A53" s="563"/>
      <c r="B53" s="180" t="s">
        <v>162</v>
      </c>
      <c r="C53" s="394">
        <v>103</v>
      </c>
      <c r="D53" s="310">
        <v>2.5</v>
      </c>
      <c r="E53" s="311">
        <v>1.6</v>
      </c>
      <c r="F53" s="394">
        <v>450</v>
      </c>
      <c r="G53" s="310">
        <v>1.9</v>
      </c>
      <c r="H53" s="311">
        <v>1.4</v>
      </c>
      <c r="I53" s="397">
        <v>553</v>
      </c>
      <c r="J53" s="310">
        <v>1.99</v>
      </c>
      <c r="K53" s="311">
        <v>1.4</v>
      </c>
    </row>
    <row r="54" spans="1:11" ht="15" customHeight="1">
      <c r="A54" s="563"/>
      <c r="B54" s="203" t="s">
        <v>179</v>
      </c>
      <c r="C54" s="394">
        <v>90</v>
      </c>
      <c r="D54" s="310">
        <v>2.1800000000000002</v>
      </c>
      <c r="E54" s="311">
        <v>1.4</v>
      </c>
      <c r="F54" s="394">
        <v>177</v>
      </c>
      <c r="G54" s="310">
        <v>0.75</v>
      </c>
      <c r="H54" s="311">
        <v>0.6</v>
      </c>
      <c r="I54" s="397">
        <v>267</v>
      </c>
      <c r="J54" s="310">
        <v>0.96</v>
      </c>
      <c r="K54" s="311">
        <v>0.7</v>
      </c>
    </row>
    <row r="55" spans="1:11" ht="16.7" customHeight="1">
      <c r="A55" s="563"/>
      <c r="B55" s="180" t="s">
        <v>164</v>
      </c>
      <c r="C55" s="394">
        <v>24</v>
      </c>
      <c r="D55" s="310">
        <v>0.57999999999999996</v>
      </c>
      <c r="E55" s="311">
        <v>0.4</v>
      </c>
      <c r="F55" s="394">
        <v>415</v>
      </c>
      <c r="G55" s="310">
        <v>1.75</v>
      </c>
      <c r="H55" s="311">
        <v>1.3</v>
      </c>
      <c r="I55" s="397">
        <v>439</v>
      </c>
      <c r="J55" s="310">
        <v>1.58</v>
      </c>
      <c r="K55" s="311">
        <v>1.1000000000000001</v>
      </c>
    </row>
    <row r="56" spans="1:11" ht="15" customHeight="1">
      <c r="A56" s="563"/>
      <c r="B56" s="414" t="s">
        <v>165</v>
      </c>
      <c r="C56" s="394">
        <v>22</v>
      </c>
      <c r="D56" s="310">
        <v>0.53</v>
      </c>
      <c r="E56" s="311">
        <v>0.4</v>
      </c>
      <c r="F56" s="394">
        <v>351</v>
      </c>
      <c r="G56" s="310">
        <v>1.48</v>
      </c>
      <c r="H56" s="311">
        <v>1.1000000000000001</v>
      </c>
      <c r="I56" s="397">
        <v>373</v>
      </c>
      <c r="J56" s="310">
        <v>1.34</v>
      </c>
      <c r="K56" s="311">
        <v>1</v>
      </c>
    </row>
    <row r="57" spans="1:11" ht="17.100000000000001" customHeight="1">
      <c r="A57" s="564"/>
      <c r="B57" s="195" t="s">
        <v>166</v>
      </c>
      <c r="C57" s="394">
        <v>65</v>
      </c>
      <c r="D57" s="310">
        <v>1.57</v>
      </c>
      <c r="E57" s="311">
        <v>1</v>
      </c>
      <c r="F57" s="394">
        <v>89</v>
      </c>
      <c r="G57" s="310">
        <v>0.38</v>
      </c>
      <c r="H57" s="311">
        <v>0.3</v>
      </c>
      <c r="I57" s="397">
        <v>154</v>
      </c>
      <c r="J57" s="310">
        <v>0.55000000000000004</v>
      </c>
      <c r="K57" s="311">
        <v>0.4</v>
      </c>
    </row>
    <row r="58" spans="1:11" ht="17.25" customHeight="1">
      <c r="A58" s="584" t="s">
        <v>171</v>
      </c>
      <c r="B58" s="585"/>
      <c r="C58" s="394">
        <v>6264</v>
      </c>
      <c r="D58" s="415">
        <v>151.77000000000001</v>
      </c>
      <c r="E58" s="169"/>
      <c r="F58" s="394">
        <v>32177</v>
      </c>
      <c r="G58" s="416">
        <v>135.84</v>
      </c>
      <c r="H58" s="169"/>
      <c r="I58" s="403">
        <v>38441</v>
      </c>
      <c r="J58" s="416">
        <v>138.21</v>
      </c>
      <c r="K58" s="169"/>
    </row>
  </sheetData>
  <mergeCells count="15">
    <mergeCell ref="A44:A45"/>
    <mergeCell ref="A49:A57"/>
    <mergeCell ref="A58:B58"/>
    <mergeCell ref="A6:A7"/>
    <mergeCell ref="A19:A21"/>
    <mergeCell ref="A23:A26"/>
    <mergeCell ref="A28:A31"/>
    <mergeCell ref="A35:A37"/>
    <mergeCell ref="A39:A42"/>
    <mergeCell ref="A1:K1"/>
    <mergeCell ref="A2:K2"/>
    <mergeCell ref="B3:B4"/>
    <mergeCell ref="C3:E3"/>
    <mergeCell ref="F3:H3"/>
    <mergeCell ref="I3:K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showZeros="0" tabSelected="1" zoomScale="90" zoomScaleNormal="90" workbookViewId="0">
      <pane ySplit="2" topLeftCell="A9" activePane="bottomLeft" state="frozen"/>
      <selection activeCell="C7" sqref="C7"/>
      <selection pane="bottomLeft" activeCell="D13" sqref="D13"/>
    </sheetView>
  </sheetViews>
  <sheetFormatPr defaultRowHeight="12.75"/>
  <cols>
    <col min="1" max="1" width="5.5703125" customWidth="1"/>
    <col min="2" max="2" width="49.7109375" customWidth="1"/>
    <col min="3" max="11" width="12.140625" customWidth="1"/>
    <col min="12" max="12" width="8" customWidth="1"/>
  </cols>
  <sheetData>
    <row r="1" spans="1:11" ht="18.75" customHeight="1" thickBot="1">
      <c r="A1" s="559" t="s">
        <v>462</v>
      </c>
      <c r="B1" s="560"/>
      <c r="C1" s="560"/>
      <c r="D1" s="560"/>
      <c r="E1" s="560"/>
      <c r="F1" s="560"/>
      <c r="G1" s="560"/>
      <c r="H1" s="560"/>
      <c r="I1" s="560"/>
      <c r="J1" s="560"/>
      <c r="K1" s="561"/>
    </row>
    <row r="2" spans="1:11" s="55" customFormat="1" ht="19.5" customHeight="1" thickBot="1">
      <c r="D2" s="62">
        <v>30800</v>
      </c>
      <c r="E2" s="57"/>
      <c r="F2" s="57"/>
      <c r="G2" s="62">
        <v>170522.5</v>
      </c>
      <c r="H2" s="57"/>
      <c r="I2" s="57"/>
      <c r="J2" s="62">
        <v>201322.5</v>
      </c>
      <c r="K2" s="57"/>
    </row>
    <row r="3" spans="1:11">
      <c r="A3" s="16" t="s">
        <v>0</v>
      </c>
      <c r="B3" s="553" t="s">
        <v>5</v>
      </c>
      <c r="C3" s="42" t="s">
        <v>1</v>
      </c>
      <c r="D3" s="43"/>
      <c r="E3" s="44"/>
      <c r="F3" s="43" t="s">
        <v>2</v>
      </c>
      <c r="G3" s="43"/>
      <c r="H3" s="43"/>
      <c r="I3" s="42" t="s">
        <v>3</v>
      </c>
      <c r="J3" s="43"/>
      <c r="K3" s="44"/>
    </row>
    <row r="4" spans="1:11" ht="26.25" thickBot="1">
      <c r="A4" s="71" t="s">
        <v>4</v>
      </c>
      <c r="B4" s="558"/>
      <c r="C4" s="67" t="s">
        <v>6</v>
      </c>
      <c r="D4" s="68" t="s">
        <v>7</v>
      </c>
      <c r="E4" s="70" t="s">
        <v>8</v>
      </c>
      <c r="F4" s="152" t="s">
        <v>6</v>
      </c>
      <c r="G4" s="68" t="s">
        <v>7</v>
      </c>
      <c r="H4" s="69" t="s">
        <v>8</v>
      </c>
      <c r="I4" s="67" t="s">
        <v>6</v>
      </c>
      <c r="J4" s="68" t="s">
        <v>7</v>
      </c>
      <c r="K4" s="70" t="s">
        <v>8</v>
      </c>
    </row>
    <row r="5" spans="1:11" ht="15.75" thickBot="1">
      <c r="A5" s="63" t="s">
        <v>9</v>
      </c>
      <c r="B5" s="138" t="s">
        <v>24</v>
      </c>
      <c r="C5" s="59">
        <v>10</v>
      </c>
      <c r="D5" s="35">
        <f>C5*1000/$D$2</f>
        <v>0.32467532467532467</v>
      </c>
      <c r="E5" s="49">
        <f>IF($C$61=0,0,C5*100/$C$61)</f>
        <v>0.92850510677808729</v>
      </c>
      <c r="F5" s="112">
        <f>I5-C5</f>
        <v>12</v>
      </c>
      <c r="G5" s="35">
        <f>F5*1000/$G$2</f>
        <v>7.0371945051239573E-2</v>
      </c>
      <c r="H5" s="36">
        <f>IF($F$61=0,0,F5*100/$F$61)</f>
        <v>0.23423775131758734</v>
      </c>
      <c r="I5" s="59">
        <v>22</v>
      </c>
      <c r="J5" s="35">
        <f>I5*1000/$J$2</f>
        <v>0.10927740317152827</v>
      </c>
      <c r="K5" s="49">
        <f>IF($I$61=0,0,I5*100/$I$61)</f>
        <v>0.35483870967741937</v>
      </c>
    </row>
    <row r="6" spans="1:11" ht="15">
      <c r="A6" s="8"/>
      <c r="B6" s="139" t="s">
        <v>34</v>
      </c>
      <c r="C6" s="123">
        <v>10</v>
      </c>
      <c r="D6" s="9">
        <f>C6*1000/$D$2</f>
        <v>0.32467532467532467</v>
      </c>
      <c r="E6" s="19">
        <f>IF($C$61=0,0,C6*100/$C$61)</f>
        <v>0.92850510677808729</v>
      </c>
      <c r="F6" s="114">
        <f>I6-C6</f>
        <v>9</v>
      </c>
      <c r="G6" s="9">
        <f>F6*1000/$G$2</f>
        <v>5.2778958788429677E-2</v>
      </c>
      <c r="H6" s="12">
        <f>IF($F$61=0,0,F6*100/$F$61)</f>
        <v>0.17567831348819052</v>
      </c>
      <c r="I6" s="135">
        <v>19</v>
      </c>
      <c r="J6" s="9">
        <f>I6*1000/$J$2</f>
        <v>9.4375939102683506E-2</v>
      </c>
      <c r="K6" s="19">
        <f>IF($I$61=0,0,I6*100/$I$61)</f>
        <v>0.30645161290322581</v>
      </c>
    </row>
    <row r="7" spans="1:11" ht="15.75" thickBot="1">
      <c r="A7" s="8"/>
      <c r="B7" s="140" t="s">
        <v>35</v>
      </c>
      <c r="C7" s="125"/>
      <c r="D7" s="76">
        <f>C7*1000/$D$2</f>
        <v>0</v>
      </c>
      <c r="E7" s="88">
        <f>IF($C$61=0,0,C7*100/$C$61)</f>
        <v>0</v>
      </c>
      <c r="F7" s="116">
        <f>I7-C7</f>
        <v>1</v>
      </c>
      <c r="G7" s="76">
        <f>F7*1000/$G$2</f>
        <v>5.8643287542699644E-3</v>
      </c>
      <c r="H7" s="26">
        <f>IF($F$61=0,0,F7*100/$F$61)</f>
        <v>1.9519812609798945E-2</v>
      </c>
      <c r="I7" s="137">
        <v>1</v>
      </c>
      <c r="J7" s="76">
        <f>I7*1000/$J$2</f>
        <v>4.9671546896149213E-3</v>
      </c>
      <c r="K7" s="88">
        <f>IF($I$61=0,0,I7*100/$I$61)</f>
        <v>1.6129032258064516E-2</v>
      </c>
    </row>
    <row r="8" spans="1:11" ht="15.75" thickBot="1">
      <c r="A8" s="63" t="s">
        <v>10</v>
      </c>
      <c r="B8" s="138" t="s">
        <v>36</v>
      </c>
      <c r="C8" s="59"/>
      <c r="D8" s="35">
        <f>C8*1000/$D$2</f>
        <v>0</v>
      </c>
      <c r="E8" s="49">
        <f>IF($C$61=0,0,C8*100/$C$61)</f>
        <v>0</v>
      </c>
      <c r="F8" s="112">
        <f>I8-C8</f>
        <v>50</v>
      </c>
      <c r="G8" s="35">
        <f>F8*1000/$G$2</f>
        <v>0.2932164377134982</v>
      </c>
      <c r="H8" s="36">
        <f>IF($F$61=0,0,F8*100/$F$61)</f>
        <v>0.97599063048994728</v>
      </c>
      <c r="I8" s="59">
        <v>50</v>
      </c>
      <c r="J8" s="35">
        <f>I8*1000/$J$2</f>
        <v>0.24835773448074608</v>
      </c>
      <c r="K8" s="49">
        <f>IF($I$61=0,0,I8*100/$I$61)</f>
        <v>0.80645161290322576</v>
      </c>
    </row>
    <row r="9" spans="1:11" s="72" customFormat="1" ht="15" thickBot="1">
      <c r="A9" s="73"/>
      <c r="B9" s="141" t="s">
        <v>37</v>
      </c>
      <c r="C9" s="122"/>
      <c r="D9" s="20">
        <f>C9*1000/$D$2</f>
        <v>0</v>
      </c>
      <c r="E9" s="89">
        <f>IF($C$61=0,0,C9*100/$C$61)</f>
        <v>0</v>
      </c>
      <c r="F9" s="111">
        <f>I9-C9</f>
        <v>11</v>
      </c>
      <c r="G9" s="20">
        <f>F9*1000/$G$2</f>
        <v>6.4507616296969605E-2</v>
      </c>
      <c r="H9" s="153">
        <f>IF($F$61=0,0,F9*100/$F$61)</f>
        <v>0.21471793870778841</v>
      </c>
      <c r="I9" s="122">
        <v>11</v>
      </c>
      <c r="J9" s="20">
        <f>I9*1000/$J$2</f>
        <v>5.4638701585764136E-2</v>
      </c>
      <c r="K9" s="89">
        <f>IF($I$61=0,0,I9*100/$I$61)</f>
        <v>0.17741935483870969</v>
      </c>
    </row>
    <row r="10" spans="1:11" ht="15.75" thickBot="1">
      <c r="A10" s="64" t="s">
        <v>11</v>
      </c>
      <c r="B10" s="142" t="s">
        <v>38</v>
      </c>
      <c r="C10" s="59"/>
      <c r="D10" s="35">
        <f>C10*1000/$D$2</f>
        <v>0</v>
      </c>
      <c r="E10" s="49">
        <f>IF($C$61=0,0,C10*100/$C$61)</f>
        <v>0</v>
      </c>
      <c r="F10" s="112">
        <f>I10-C10</f>
        <v>7</v>
      </c>
      <c r="G10" s="35">
        <f>F10*1000/$G$2</f>
        <v>4.1050301279889748E-2</v>
      </c>
      <c r="H10" s="36">
        <f>IF($F$61=0,0,F10*100/$F$61)</f>
        <v>0.13663868826859263</v>
      </c>
      <c r="I10" s="59">
        <v>7</v>
      </c>
      <c r="J10" s="35">
        <f>I10*1000/$J$2</f>
        <v>3.4770082827304448E-2</v>
      </c>
      <c r="K10" s="49">
        <f>IF($I$61=0,0,I10*100/$I$61)</f>
        <v>0.11290322580645161</v>
      </c>
    </row>
    <row r="11" spans="1:11" ht="26.25" thickBot="1">
      <c r="A11" s="66" t="s">
        <v>12</v>
      </c>
      <c r="B11" s="142" t="s">
        <v>39</v>
      </c>
      <c r="C11" s="59"/>
      <c r="D11" s="35">
        <f>C11*1000/$D$2</f>
        <v>0</v>
      </c>
      <c r="E11" s="52">
        <f>IF($C$61=0,0,C11*100/$C$61)</f>
        <v>0</v>
      </c>
      <c r="F11" s="112">
        <f>I11-C11</f>
        <v>2</v>
      </c>
      <c r="G11" s="51">
        <f>F11*1000/$G$2</f>
        <v>1.1728657508539929E-2</v>
      </c>
      <c r="H11" s="36">
        <f>IF($F$61=0,0,F11*100/$F$61)</f>
        <v>3.903962521959789E-2</v>
      </c>
      <c r="I11" s="59">
        <v>2</v>
      </c>
      <c r="J11" s="51">
        <f>I11*1000/$J$2</f>
        <v>9.9343093792298425E-3</v>
      </c>
      <c r="K11" s="52">
        <f>IF($I$61=0,0,I11*100/$I$61)</f>
        <v>3.2258064516129031E-2</v>
      </c>
    </row>
    <row r="12" spans="1:11" s="72" customFormat="1" ht="15.75" thickBot="1">
      <c r="A12" s="77"/>
      <c r="B12" s="143" t="s">
        <v>76</v>
      </c>
      <c r="C12" s="122"/>
      <c r="D12" s="20">
        <f>C12*1000/$D$2</f>
        <v>0</v>
      </c>
      <c r="E12" s="89">
        <f>IF($C$61=0,0,C12*100/$C$61)</f>
        <v>0</v>
      </c>
      <c r="F12" s="111">
        <f>I12-C12</f>
        <v>2</v>
      </c>
      <c r="G12" s="20">
        <f>F12*1000/$G$2</f>
        <v>1.1728657508539929E-2</v>
      </c>
      <c r="H12" s="27">
        <f>IF($F$61=0,0,F12*100/$F$61)</f>
        <v>3.903962521959789E-2</v>
      </c>
      <c r="I12" s="122">
        <v>2</v>
      </c>
      <c r="J12" s="20">
        <f>I12*1000/$J$2</f>
        <v>9.9343093792298425E-3</v>
      </c>
      <c r="K12" s="89">
        <f>IF($I$61=0,0,I12*100/$I$61)</f>
        <v>3.2258064516129031E-2</v>
      </c>
    </row>
    <row r="13" spans="1:11" ht="15.75" thickBot="1">
      <c r="A13" s="66" t="s">
        <v>13</v>
      </c>
      <c r="B13" s="138" t="s">
        <v>40</v>
      </c>
      <c r="C13" s="60"/>
      <c r="D13" s="35">
        <f>C13*1000/$D$2</f>
        <v>0</v>
      </c>
      <c r="E13" s="49">
        <f>IF($C$61=0,0,C13*100/$C$61)</f>
        <v>0</v>
      </c>
      <c r="F13" s="112">
        <f>I13-C13</f>
        <v>13</v>
      </c>
      <c r="G13" s="35">
        <f>F13*1000/$G$2</f>
        <v>7.6236273805509541E-2</v>
      </c>
      <c r="H13" s="36">
        <f>IF($F$61=0,0,F13*100/$F$61)</f>
        <v>0.2537575639273863</v>
      </c>
      <c r="I13" s="59">
        <v>13</v>
      </c>
      <c r="J13" s="35">
        <f>I13*1000/$J$2</f>
        <v>6.4573010964993974E-2</v>
      </c>
      <c r="K13" s="49">
        <f>IF($I$61=0,0,I13*100/$I$61)</f>
        <v>0.20967741935483872</v>
      </c>
    </row>
    <row r="14" spans="1:11" ht="15.75" thickBot="1">
      <c r="A14" s="66" t="s">
        <v>14</v>
      </c>
      <c r="B14" s="142" t="s">
        <v>41</v>
      </c>
      <c r="C14" s="59"/>
      <c r="D14" s="51">
        <f>C14*1000/$D$2</f>
        <v>0</v>
      </c>
      <c r="E14" s="52">
        <f>IF($C$61=0,0,C14*100/$C$61)</f>
        <v>0</v>
      </c>
      <c r="F14" s="112">
        <f>I14-C14</f>
        <v>2</v>
      </c>
      <c r="G14" s="51">
        <f>F14*1000/$G$2</f>
        <v>1.1728657508539929E-2</v>
      </c>
      <c r="H14" s="36">
        <f>IF($F$61=0,0,F14*100/$F$61)</f>
        <v>3.903962521959789E-2</v>
      </c>
      <c r="I14" s="59">
        <v>2</v>
      </c>
      <c r="J14" s="51">
        <f>I14*1000/$J$2</f>
        <v>9.9343093792298425E-3</v>
      </c>
      <c r="K14" s="52">
        <f>IF($I$61=0,0,I14*100/$I$61)</f>
        <v>3.2258064516129031E-2</v>
      </c>
    </row>
    <row r="15" spans="1:11" s="72" customFormat="1" ht="15" thickBot="1">
      <c r="A15" s="73"/>
      <c r="B15" s="141" t="s">
        <v>42</v>
      </c>
      <c r="C15" s="122"/>
      <c r="D15" s="20">
        <f>C15*1000/$D$2</f>
        <v>0</v>
      </c>
      <c r="E15" s="89">
        <f>IF($C$61=0,0,C15*100/$C$61)</f>
        <v>0</v>
      </c>
      <c r="F15" s="111">
        <f>I15-C15</f>
        <v>0</v>
      </c>
      <c r="G15" s="20">
        <f>F15*1000/$G$2</f>
        <v>0</v>
      </c>
      <c r="H15" s="27">
        <f>IF($F$61=0,0,F15*100/$F$61)</f>
        <v>0</v>
      </c>
      <c r="I15" s="122"/>
      <c r="J15" s="20">
        <f>I15*1000/$J$2</f>
        <v>0</v>
      </c>
      <c r="K15" s="89">
        <f>IF($I$61=0,0,I15*100/$I$61)</f>
        <v>0</v>
      </c>
    </row>
    <row r="16" spans="1:11" ht="15.75" thickBot="1">
      <c r="A16" s="50" t="s">
        <v>15</v>
      </c>
      <c r="B16" s="138" t="s">
        <v>25</v>
      </c>
      <c r="C16" s="59">
        <v>2</v>
      </c>
      <c r="D16" s="51">
        <f>C16*1000/$D$2</f>
        <v>6.4935064935064929E-2</v>
      </c>
      <c r="E16" s="52">
        <f>IF($C$61=0,0,C16*100/$C$61)</f>
        <v>0.18570102135561745</v>
      </c>
      <c r="F16" s="112">
        <f>I16-C16</f>
        <v>933</v>
      </c>
      <c r="G16" s="51">
        <f>F16*1000/$G$2</f>
        <v>5.4714187277338766</v>
      </c>
      <c r="H16" s="36">
        <f>IF($F$61=0,0,F16*100/$F$61)</f>
        <v>18.211985164942416</v>
      </c>
      <c r="I16" s="59">
        <v>935</v>
      </c>
      <c r="J16" s="51">
        <f>I16*1000/$J$2</f>
        <v>4.6442896347899518</v>
      </c>
      <c r="K16" s="52">
        <f>IF($I$61=0,0,I16*100/$I$61)</f>
        <v>15.080645161290322</v>
      </c>
    </row>
    <row r="17" spans="1:11" ht="15.75" thickBot="1">
      <c r="A17" s="66" t="s">
        <v>16</v>
      </c>
      <c r="B17" s="142" t="s">
        <v>43</v>
      </c>
      <c r="C17" s="59">
        <v>50</v>
      </c>
      <c r="D17" s="51">
        <f>C17*1000/$D$2</f>
        <v>1.6233766233766234</v>
      </c>
      <c r="E17" s="52">
        <f>IF($C$61=0,0,C17*100/$C$61)</f>
        <v>4.6425255338904368</v>
      </c>
      <c r="F17" s="112">
        <f>I17-C17</f>
        <v>215</v>
      </c>
      <c r="G17" s="51">
        <f>F17*1000/$G$2</f>
        <v>1.2608306821680424</v>
      </c>
      <c r="H17" s="36">
        <f>IF($F$61=0,0,F17*100/$F$61)</f>
        <v>4.1967597111067736</v>
      </c>
      <c r="I17" s="59">
        <v>265</v>
      </c>
      <c r="J17" s="51">
        <f>I17*1000/$J$2</f>
        <v>1.3162959927479541</v>
      </c>
      <c r="K17" s="52">
        <f>IF($I$61=0,0,I17*100/$I$61)</f>
        <v>4.274193548387097</v>
      </c>
    </row>
    <row r="18" spans="1:11" ht="15.75" thickBot="1">
      <c r="A18" s="78" t="s">
        <v>17</v>
      </c>
      <c r="B18" s="144" t="s">
        <v>44</v>
      </c>
      <c r="C18" s="61">
        <v>1</v>
      </c>
      <c r="D18" s="82">
        <f>C18*1000/$D$2</f>
        <v>3.2467532467532464E-2</v>
      </c>
      <c r="E18" s="83">
        <f>IF($C$61=0,0,C18*100/$C$61)</f>
        <v>9.2850510677808723E-2</v>
      </c>
      <c r="F18" s="113">
        <f>I18-C18</f>
        <v>97</v>
      </c>
      <c r="G18" s="82">
        <f>F18*1000/$G$2</f>
        <v>0.5688398891641866</v>
      </c>
      <c r="H18" s="53">
        <f>IF($F$61=0,0,F18*100/$F$61)</f>
        <v>1.8934218231504978</v>
      </c>
      <c r="I18" s="61">
        <v>98</v>
      </c>
      <c r="J18" s="82">
        <f>I18*1000/$J$2</f>
        <v>0.48678115958226231</v>
      </c>
      <c r="K18" s="83">
        <f>IF($I$61=0,0,I18*100/$I$61)</f>
        <v>1.5806451612903225</v>
      </c>
    </row>
    <row r="19" spans="1:11" s="72" customFormat="1" ht="14.25">
      <c r="A19" s="73"/>
      <c r="B19" s="139" t="s">
        <v>45</v>
      </c>
      <c r="C19" s="123"/>
      <c r="D19" s="9">
        <f>C19*1000/$D$2</f>
        <v>0</v>
      </c>
      <c r="E19" s="19">
        <f>IF($C$61=0,0,C19*100/$C$61)</f>
        <v>0</v>
      </c>
      <c r="F19" s="114">
        <f>I19-C19</f>
        <v>0</v>
      </c>
      <c r="G19" s="9">
        <f>F19*1000/$G$2</f>
        <v>0</v>
      </c>
      <c r="H19" s="12">
        <f>IF($F$61=0,0,F19*100/$F$61)</f>
        <v>0</v>
      </c>
      <c r="I19" s="123"/>
      <c r="J19" s="9">
        <f>I19*1000/$J$2</f>
        <v>0</v>
      </c>
      <c r="K19" s="19">
        <f>IF($I$61=0,0,I19*100/$I$61)</f>
        <v>0</v>
      </c>
    </row>
    <row r="20" spans="1:11" s="72" customFormat="1" ht="14.25">
      <c r="A20" s="73"/>
      <c r="B20" s="145" t="s">
        <v>46</v>
      </c>
      <c r="C20" s="124"/>
      <c r="D20" s="10">
        <f>C20*1000/$D$2</f>
        <v>0</v>
      </c>
      <c r="E20" s="25">
        <f>IF($C$61=0,0,C20*100/$C$61)</f>
        <v>0</v>
      </c>
      <c r="F20" s="115">
        <f>I20-C20</f>
        <v>37</v>
      </c>
      <c r="G20" s="10">
        <f>F20*1000/$G$2</f>
        <v>0.21698016390798869</v>
      </c>
      <c r="H20" s="13">
        <f>IF($F$61=0,0,F20*100/$F$61)</f>
        <v>0.72223306656256103</v>
      </c>
      <c r="I20" s="124">
        <v>37</v>
      </c>
      <c r="J20" s="10">
        <f>I20*1000/$J$2</f>
        <v>0.18378472351575209</v>
      </c>
      <c r="K20" s="25">
        <f>IF($I$61=0,0,I20*100/$I$61)</f>
        <v>0.59677419354838712</v>
      </c>
    </row>
    <row r="21" spans="1:11" s="72" customFormat="1" ht="15" thickBot="1">
      <c r="A21" s="73"/>
      <c r="B21" s="140" t="s">
        <v>47</v>
      </c>
      <c r="C21" s="125"/>
      <c r="D21" s="76">
        <f>C21*1000/$D$2</f>
        <v>0</v>
      </c>
      <c r="E21" s="88">
        <f>IF($C$61=0,0,C21*100/$C$61)</f>
        <v>0</v>
      </c>
      <c r="F21" s="116">
        <f>I21-C21</f>
        <v>6</v>
      </c>
      <c r="G21" s="76">
        <f>F21*1000/$G$2</f>
        <v>3.5185972525619787E-2</v>
      </c>
      <c r="H21" s="26">
        <f>IF($F$61=0,0,F21*100/$F$61)</f>
        <v>0.11711887565879367</v>
      </c>
      <c r="I21" s="125">
        <v>6</v>
      </c>
      <c r="J21" s="76">
        <f>I21*1000/$J$2</f>
        <v>2.9802928137689529E-2</v>
      </c>
      <c r="K21" s="88">
        <f>IF($I$61=0,0,I21*100/$I$61)</f>
        <v>9.6774193548387094E-2</v>
      </c>
    </row>
    <row r="22" spans="1:11" ht="15.75" thickBot="1">
      <c r="A22" s="66" t="s">
        <v>26</v>
      </c>
      <c r="B22" s="142" t="s">
        <v>48</v>
      </c>
      <c r="C22" s="59">
        <v>25</v>
      </c>
      <c r="D22" s="35">
        <f>C22*1000/$D$2</f>
        <v>0.81168831168831168</v>
      </c>
      <c r="E22" s="49">
        <f>IF($C$61=0,0,C22*100/$C$61)</f>
        <v>2.3212627669452184</v>
      </c>
      <c r="F22" s="112">
        <f>I22-C22</f>
        <v>71</v>
      </c>
      <c r="G22" s="35">
        <f>F22*1000/$G$2</f>
        <v>0.41636734155316746</v>
      </c>
      <c r="H22" s="36">
        <f>IF($F$61=0,0,F22*100/$F$61)</f>
        <v>1.3859066952957251</v>
      </c>
      <c r="I22" s="59">
        <v>96</v>
      </c>
      <c r="J22" s="35">
        <f>I22*1000/$J$2</f>
        <v>0.47684685020303247</v>
      </c>
      <c r="K22" s="49">
        <f>IF($I$61=0,0,I22*100/$I$61)</f>
        <v>1.5483870967741935</v>
      </c>
    </row>
    <row r="23" spans="1:11" s="72" customFormat="1" ht="14.25">
      <c r="A23" s="73"/>
      <c r="B23" s="139" t="s">
        <v>49</v>
      </c>
      <c r="C23" s="123">
        <v>6</v>
      </c>
      <c r="D23" s="9">
        <f>C23*1000/$D$2</f>
        <v>0.19480519480519481</v>
      </c>
      <c r="E23" s="19">
        <f>IF($C$61=0,0,C23*100/$C$61)</f>
        <v>0.55710306406685239</v>
      </c>
      <c r="F23" s="114">
        <f>I23-C23</f>
        <v>23</v>
      </c>
      <c r="G23" s="9">
        <f>F23*1000/$G$2</f>
        <v>0.13487956134820919</v>
      </c>
      <c r="H23" s="23">
        <f>IF($F$61=0,0,F23*100/$F$61)</f>
        <v>0.44895569002537578</v>
      </c>
      <c r="I23" s="123">
        <v>29</v>
      </c>
      <c r="J23" s="9">
        <f>I23*1000/$J$2</f>
        <v>0.14404748599883271</v>
      </c>
      <c r="K23" s="19">
        <f>IF($I$61=0,0,I23*100/$I$61)</f>
        <v>0.46774193548387094</v>
      </c>
    </row>
    <row r="24" spans="1:11" s="72" customFormat="1" ht="14.25">
      <c r="A24" s="73"/>
      <c r="B24" s="145" t="s">
        <v>50</v>
      </c>
      <c r="C24" s="124">
        <v>6</v>
      </c>
      <c r="D24" s="10">
        <f>C24*1000/$D$2</f>
        <v>0.19480519480519481</v>
      </c>
      <c r="E24" s="25">
        <f>IF($C$61=0,0,C24*100/$C$61)</f>
        <v>0.55710306406685239</v>
      </c>
      <c r="F24" s="115">
        <f>I24-C24</f>
        <v>10</v>
      </c>
      <c r="G24" s="10">
        <f>F24*1000/$G$2</f>
        <v>5.8643287542699644E-2</v>
      </c>
      <c r="H24" s="24">
        <f>IF($F$61=0,0,F24*100/$F$61)</f>
        <v>0.19519812609798945</v>
      </c>
      <c r="I24" s="124">
        <v>16</v>
      </c>
      <c r="J24" s="10">
        <f>I24*1000/$J$2</f>
        <v>7.947447503383874E-2</v>
      </c>
      <c r="K24" s="25">
        <f>IF($I$61=0,0,I24*100/$I$61)</f>
        <v>0.25806451612903225</v>
      </c>
    </row>
    <row r="25" spans="1:11" s="72" customFormat="1" ht="14.25">
      <c r="A25" s="73"/>
      <c r="B25" s="145" t="s">
        <v>80</v>
      </c>
      <c r="C25" s="124"/>
      <c r="D25" s="10">
        <f>C25*1000/$D$2</f>
        <v>0</v>
      </c>
      <c r="E25" s="25">
        <f>IF($C$61=0,0,C25*100/$C$61)</f>
        <v>0</v>
      </c>
      <c r="F25" s="115">
        <f>I25-C25</f>
        <v>4</v>
      </c>
      <c r="G25" s="10">
        <f>F25*1000/$G$2</f>
        <v>2.3457315017079858E-2</v>
      </c>
      <c r="H25" s="24">
        <f>IF($F$61=0,0,F25*100/$F$61)</f>
        <v>7.807925043919578E-2</v>
      </c>
      <c r="I25" s="124">
        <v>4</v>
      </c>
      <c r="J25" s="10">
        <f>I25*1000/$J$2</f>
        <v>1.9868618758459685E-2</v>
      </c>
      <c r="K25" s="25">
        <f>IF($I$61=0,0,I25*100/$I$61)</f>
        <v>6.4516129032258063E-2</v>
      </c>
    </row>
    <row r="26" spans="1:11" s="72" customFormat="1" ht="15" thickBot="1">
      <c r="A26" s="73"/>
      <c r="B26" s="140" t="s">
        <v>81</v>
      </c>
      <c r="C26" s="125">
        <v>5</v>
      </c>
      <c r="D26" s="76">
        <f>C26*1000/$D$2</f>
        <v>0.16233766233766234</v>
      </c>
      <c r="E26" s="88">
        <f>IF($C$61=0,0,C26*100/$C$61)</f>
        <v>0.46425255338904364</v>
      </c>
      <c r="F26" s="116">
        <f>I26-C26</f>
        <v>1</v>
      </c>
      <c r="G26" s="76">
        <f>F26*1000/$G$2</f>
        <v>5.8643287542699644E-3</v>
      </c>
      <c r="H26" s="131">
        <f>IF($F$61=0,0,F26*100/$F$61)</f>
        <v>1.9519812609798945E-2</v>
      </c>
      <c r="I26" s="125">
        <v>6</v>
      </c>
      <c r="J26" s="76">
        <f>I26*1000/$J$2</f>
        <v>2.9802928137689529E-2</v>
      </c>
      <c r="K26" s="88">
        <f>IF($I$61=0,0,I26*100/$I$61)</f>
        <v>9.6774193548387094E-2</v>
      </c>
    </row>
    <row r="27" spans="1:11" ht="15.75" thickBot="1">
      <c r="A27" s="66" t="s">
        <v>18</v>
      </c>
      <c r="B27" s="142" t="s">
        <v>51</v>
      </c>
      <c r="C27" s="59">
        <v>2</v>
      </c>
      <c r="D27" s="31">
        <f>C27*1000/$D$2</f>
        <v>6.4935064935064929E-2</v>
      </c>
      <c r="E27" s="37">
        <f>IF($C$61=0,0,C27*100/$C$61)</f>
        <v>0.18570102135561745</v>
      </c>
      <c r="F27" s="112">
        <f>I27-C27</f>
        <v>148</v>
      </c>
      <c r="G27" s="31">
        <f>F27*1000/$G$2</f>
        <v>0.86792065563195475</v>
      </c>
      <c r="H27" s="36">
        <f>IF($F$61=0,0,F27*100/$F$61)</f>
        <v>2.8889322662502441</v>
      </c>
      <c r="I27" s="59">
        <v>150</v>
      </c>
      <c r="J27" s="31">
        <f>I27*1000/$J$2</f>
        <v>0.74507320344223815</v>
      </c>
      <c r="K27" s="37">
        <f>IF($I$61=0,0,I27*100/$I$61)</f>
        <v>2.4193548387096775</v>
      </c>
    </row>
    <row r="28" spans="1:11" s="72" customFormat="1" ht="15">
      <c r="A28" s="73"/>
      <c r="B28" s="139" t="s">
        <v>52</v>
      </c>
      <c r="C28" s="123"/>
      <c r="D28" s="9">
        <f>C28*1000/$D$2</f>
        <v>0</v>
      </c>
      <c r="E28" s="19">
        <f>IF($C$61=0,0,C28*100/$C$61)</f>
        <v>0</v>
      </c>
      <c r="F28" s="114">
        <f>I28-C28</f>
        <v>4</v>
      </c>
      <c r="G28" s="9">
        <f>F28*1000/$G$2</f>
        <v>2.3457315017079858E-2</v>
      </c>
      <c r="H28" s="12">
        <f>IF($F$61=0,0,F28*100/$F$61)</f>
        <v>7.807925043919578E-2</v>
      </c>
      <c r="I28" s="135">
        <v>4</v>
      </c>
      <c r="J28" s="9">
        <f>I28*1000/$J$2</f>
        <v>1.9868618758459685E-2</v>
      </c>
      <c r="K28" s="19">
        <f>IF($I$61=0,0,I28*100/$I$61)</f>
        <v>6.4516129032258063E-2</v>
      </c>
    </row>
    <row r="29" spans="1:11" s="72" customFormat="1" ht="15">
      <c r="A29" s="73"/>
      <c r="B29" s="145" t="s">
        <v>53</v>
      </c>
      <c r="C29" s="124">
        <v>1</v>
      </c>
      <c r="D29" s="10">
        <f>C29*1000/$D$2</f>
        <v>3.2467532467532464E-2</v>
      </c>
      <c r="E29" s="25">
        <f>IF($C$61=0,0,C29*100/$C$61)</f>
        <v>9.2850510677808723E-2</v>
      </c>
      <c r="F29" s="115">
        <f>I29-C29</f>
        <v>2</v>
      </c>
      <c r="G29" s="10">
        <f>F29*1000/$G$2</f>
        <v>1.1728657508539929E-2</v>
      </c>
      <c r="H29" s="13">
        <f>IF($F$61=0,0,F29*100/$F$61)</f>
        <v>3.903962521959789E-2</v>
      </c>
      <c r="I29" s="136">
        <v>3</v>
      </c>
      <c r="J29" s="10">
        <f>I29*1000/$J$2</f>
        <v>1.4901464068844765E-2</v>
      </c>
      <c r="K29" s="25">
        <f>IF($I$61=0,0,I29*100/$I$61)</f>
        <v>4.8387096774193547E-2</v>
      </c>
    </row>
    <row r="30" spans="1:11" s="72" customFormat="1" ht="15">
      <c r="A30" s="73"/>
      <c r="B30" s="145" t="s">
        <v>54</v>
      </c>
      <c r="C30" s="124">
        <v>1</v>
      </c>
      <c r="D30" s="10">
        <f>C30*1000/$D$2</f>
        <v>3.2467532467532464E-2</v>
      </c>
      <c r="E30" s="25">
        <f>IF($C$61=0,0,C30*100/$C$61)</f>
        <v>9.2850510677808723E-2</v>
      </c>
      <c r="F30" s="115">
        <f>I30-C30</f>
        <v>4</v>
      </c>
      <c r="G30" s="10">
        <f>F30*1000/$G$2</f>
        <v>2.3457315017079858E-2</v>
      </c>
      <c r="H30" s="13">
        <f>IF($F$61=0,0,F30*100/$F$61)</f>
        <v>7.807925043919578E-2</v>
      </c>
      <c r="I30" s="136">
        <v>5</v>
      </c>
      <c r="J30" s="10">
        <f>I30*1000/$J$2</f>
        <v>2.4835773448074607E-2</v>
      </c>
      <c r="K30" s="25">
        <f>IF($I$61=0,0,I30*100/$I$61)</f>
        <v>8.0645161290322578E-2</v>
      </c>
    </row>
    <row r="31" spans="1:11" s="72" customFormat="1" ht="15.75" thickBot="1">
      <c r="A31" s="73"/>
      <c r="B31" s="140" t="s">
        <v>55</v>
      </c>
      <c r="C31" s="125"/>
      <c r="D31" s="76">
        <f>C31*1000/$D$2</f>
        <v>0</v>
      </c>
      <c r="E31" s="88">
        <f>IF($C$61=0,0,C31*100/$C$61)</f>
        <v>0</v>
      </c>
      <c r="F31" s="116">
        <f>I31-C31</f>
        <v>0</v>
      </c>
      <c r="G31" s="76">
        <f>F31*1000/$G$2</f>
        <v>0</v>
      </c>
      <c r="H31" s="26">
        <f>IF($F$61=0,0,F31*100/$F$61)</f>
        <v>0</v>
      </c>
      <c r="I31" s="137"/>
      <c r="J31" s="76">
        <f>I31*1000/$J$2</f>
        <v>0</v>
      </c>
      <c r="K31" s="88">
        <f>IF($I$61=0,0,I31*100/$I$61)</f>
        <v>0</v>
      </c>
    </row>
    <row r="32" spans="1:11" ht="15.75" thickBot="1">
      <c r="A32" s="65" t="s">
        <v>73</v>
      </c>
      <c r="B32" s="146" t="s">
        <v>59</v>
      </c>
      <c r="C32" s="126">
        <v>2</v>
      </c>
      <c r="D32" s="84">
        <f>C32*1000/$D$2</f>
        <v>6.4935064935064929E-2</v>
      </c>
      <c r="E32" s="85">
        <f>IF($C$61=0,0,C32*100/$C$61)</f>
        <v>0.18570102135561745</v>
      </c>
      <c r="F32" s="117">
        <f>I32-C32</f>
        <v>41</v>
      </c>
      <c r="G32" s="84">
        <f>F32*1000/$G$2</f>
        <v>0.24043747892506853</v>
      </c>
      <c r="H32" s="132">
        <f>IF($F$61=0,0,F32*100/$F$61)</f>
        <v>0.80031231700175676</v>
      </c>
      <c r="I32" s="126">
        <v>43</v>
      </c>
      <c r="J32" s="84">
        <f>I32*1000/$J$2</f>
        <v>0.21358765165344162</v>
      </c>
      <c r="K32" s="85">
        <f>IF($I$61=0,0,I32*100/$I$61)</f>
        <v>0.69354838709677424</v>
      </c>
    </row>
    <row r="33" spans="1:11" ht="26.25" thickBot="1">
      <c r="A33" s="66" t="s">
        <v>74</v>
      </c>
      <c r="B33" s="142" t="s">
        <v>60</v>
      </c>
      <c r="C33" s="59"/>
      <c r="D33" s="51">
        <f>C33*1000/$D$2</f>
        <v>0</v>
      </c>
      <c r="E33" s="52">
        <f>IF($C$61=0,0,C33*100/$C$61)</f>
        <v>0</v>
      </c>
      <c r="F33" s="112">
        <f>I33-C33</f>
        <v>4</v>
      </c>
      <c r="G33" s="51">
        <f>F33*1000/$G$2</f>
        <v>2.3457315017079858E-2</v>
      </c>
      <c r="H33" s="36">
        <f>IF($F$61=0,0,F33*100/$F$61)</f>
        <v>7.807925043919578E-2</v>
      </c>
      <c r="I33" s="59">
        <v>4</v>
      </c>
      <c r="J33" s="51">
        <f>I33*1000/$J$2</f>
        <v>1.9868618758459685E-2</v>
      </c>
      <c r="K33" s="52">
        <f>IF($I$61=0,0,I33*100/$I$61)</f>
        <v>6.4516129032258063E-2</v>
      </c>
    </row>
    <row r="34" spans="1:11" ht="15.75" thickBot="1">
      <c r="A34" s="78" t="s">
        <v>19</v>
      </c>
      <c r="B34" s="144" t="s">
        <v>56</v>
      </c>
      <c r="C34" s="61">
        <v>7</v>
      </c>
      <c r="D34" s="86">
        <f>C34*1000/$D$2</f>
        <v>0.22727272727272727</v>
      </c>
      <c r="E34" s="87">
        <f>IF($C$61=0,0,C34*100/$C$61)</f>
        <v>0.64995357474466109</v>
      </c>
      <c r="F34" s="113">
        <f>I34-C34</f>
        <v>31</v>
      </c>
      <c r="G34" s="86">
        <f>F34*1000/$G$2</f>
        <v>0.18179419138236891</v>
      </c>
      <c r="H34" s="53">
        <f>IF($F$61=0,0,F34*100/$F$61)</f>
        <v>0.60511419090376728</v>
      </c>
      <c r="I34" s="61">
        <v>38</v>
      </c>
      <c r="J34" s="86">
        <f>I34*1000/$J$2</f>
        <v>0.18875187820536701</v>
      </c>
      <c r="K34" s="87">
        <f>IF($I$61=0,0,I34*100/$I$61)</f>
        <v>0.61290322580645162</v>
      </c>
    </row>
    <row r="35" spans="1:11" s="72" customFormat="1" ht="14.25">
      <c r="A35" s="73"/>
      <c r="B35" s="139" t="s">
        <v>57</v>
      </c>
      <c r="C35" s="123"/>
      <c r="D35" s="9">
        <f>C35*1000/$D$2</f>
        <v>0</v>
      </c>
      <c r="E35" s="19">
        <f>IF($C$61=0,0,C35*100/$C$61)</f>
        <v>0</v>
      </c>
      <c r="F35" s="114">
        <f>I35-C35</f>
        <v>18</v>
      </c>
      <c r="G35" s="9">
        <f>F35*1000/$G$2</f>
        <v>0.10555791757685935</v>
      </c>
      <c r="H35" s="12">
        <f>IF($F$61=0,0,F35*100/$F$61)</f>
        <v>0.35135662697638104</v>
      </c>
      <c r="I35" s="123">
        <v>18</v>
      </c>
      <c r="J35" s="9">
        <f>I35*1000/$J$2</f>
        <v>8.9408784413068584E-2</v>
      </c>
      <c r="K35" s="19">
        <f>IF($I$61=0,0,I35*100/$I$61)</f>
        <v>0.29032258064516131</v>
      </c>
    </row>
    <row r="36" spans="1:11" s="72" customFormat="1" ht="14.25">
      <c r="A36" s="73"/>
      <c r="B36" s="147" t="s">
        <v>29</v>
      </c>
      <c r="C36" s="124"/>
      <c r="D36" s="10">
        <f>C36*1000/$D$2</f>
        <v>0</v>
      </c>
      <c r="E36" s="25">
        <f>IF($C$61=0,0,C36*100/$C$61)</f>
        <v>0</v>
      </c>
      <c r="F36" s="115">
        <f>I36-C36</f>
        <v>6</v>
      </c>
      <c r="G36" s="10">
        <f>F36*1000/$G$2</f>
        <v>3.5185972525619787E-2</v>
      </c>
      <c r="H36" s="13">
        <f>IF($F$61=0,0,F36*100/$F$61)</f>
        <v>0.11711887565879367</v>
      </c>
      <c r="I36" s="124">
        <v>6</v>
      </c>
      <c r="J36" s="10">
        <f>I36*1000/$J$2</f>
        <v>2.9802928137689529E-2</v>
      </c>
      <c r="K36" s="25">
        <f>IF($I$61=0,0,I36*100/$I$61)</f>
        <v>9.6774193548387094E-2</v>
      </c>
    </row>
    <row r="37" spans="1:11" s="72" customFormat="1" ht="15" thickBot="1">
      <c r="A37" s="73"/>
      <c r="B37" s="140" t="s">
        <v>79</v>
      </c>
      <c r="C37" s="125"/>
      <c r="D37" s="76">
        <f>C37*1000/$D$2</f>
        <v>0</v>
      </c>
      <c r="E37" s="88">
        <f>IF($C$61=0,0,C37*100/$C$61)</f>
        <v>0</v>
      </c>
      <c r="F37" s="116">
        <f>I37-C37</f>
        <v>0</v>
      </c>
      <c r="G37" s="76">
        <f>F37*1000/$G$2</f>
        <v>0</v>
      </c>
      <c r="H37" s="26">
        <f>IF($F$61=0,0,F37*100/$F$61)</f>
        <v>0</v>
      </c>
      <c r="I37" s="125"/>
      <c r="J37" s="76">
        <f>I37*1000/$J$2</f>
        <v>0</v>
      </c>
      <c r="K37" s="88">
        <f>IF($I$61=0,0,I37*100/$I$61)</f>
        <v>0</v>
      </c>
    </row>
    <row r="38" spans="1:11" ht="15.75" thickBot="1">
      <c r="A38" s="66" t="s">
        <v>20</v>
      </c>
      <c r="B38" s="142" t="s">
        <v>30</v>
      </c>
      <c r="C38" s="59">
        <v>9</v>
      </c>
      <c r="D38" s="51">
        <f>C38*1000/$D$2</f>
        <v>0.29220779220779219</v>
      </c>
      <c r="E38" s="52">
        <f>IF($C$61=0,0,C38*100/$C$61)</f>
        <v>0.83565459610027859</v>
      </c>
      <c r="F38" s="112">
        <f>I38-C38</f>
        <v>243</v>
      </c>
      <c r="G38" s="51">
        <f>F38*1000/$G$2</f>
        <v>1.4250318872876013</v>
      </c>
      <c r="H38" s="36">
        <f>IF($F$61=0,0,F38*100/$F$61)</f>
        <v>4.743314464181144</v>
      </c>
      <c r="I38" s="59">
        <v>252</v>
      </c>
      <c r="J38" s="51">
        <f>I38*1000/$J$2</f>
        <v>1.2517229817829603</v>
      </c>
      <c r="K38" s="52">
        <f>IF($I$61=0,0,I38*100/$I$61)</f>
        <v>4.064516129032258</v>
      </c>
    </row>
    <row r="39" spans="1:11" s="72" customFormat="1" ht="14.25">
      <c r="A39" s="73"/>
      <c r="B39" s="139" t="s">
        <v>58</v>
      </c>
      <c r="C39" s="123">
        <v>9</v>
      </c>
      <c r="D39" s="9">
        <f>C39*1000/$D$2</f>
        <v>0.29220779220779219</v>
      </c>
      <c r="E39" s="19">
        <f>IF($C$61=0,0,C39*100/$C$61)</f>
        <v>0.83565459610027859</v>
      </c>
      <c r="F39" s="114">
        <f>I39-C39</f>
        <v>238</v>
      </c>
      <c r="G39" s="9">
        <f>F39*1000/$G$2</f>
        <v>1.3957102435162516</v>
      </c>
      <c r="H39" s="12">
        <f>IF($F$61=0,0,F39*100/$F$61)</f>
        <v>4.6457154011321489</v>
      </c>
      <c r="I39" s="123">
        <v>247</v>
      </c>
      <c r="J39" s="9">
        <f>I39*1000/$J$2</f>
        <v>1.2268872083348856</v>
      </c>
      <c r="K39" s="19">
        <f>IF($I$61=0,0,I39*100/$I$61)</f>
        <v>3.9838709677419355</v>
      </c>
    </row>
    <row r="40" spans="1:11" s="72" customFormat="1" ht="14.25">
      <c r="A40" s="73"/>
      <c r="B40" s="145" t="s">
        <v>32</v>
      </c>
      <c r="C40" s="124"/>
      <c r="D40" s="10">
        <f>C40*1000/$D$2</f>
        <v>0</v>
      </c>
      <c r="E40" s="25">
        <f>IF($C$61=0,0,C40*100/$C$61)</f>
        <v>0</v>
      </c>
      <c r="F40" s="115">
        <f>I40-C40</f>
        <v>3</v>
      </c>
      <c r="G40" s="10">
        <f>F40*1000/$G$2</f>
        <v>1.7592986262809893E-2</v>
      </c>
      <c r="H40" s="13">
        <f>IF($F$61=0,0,F40*100/$F$61)</f>
        <v>5.8559437829396835E-2</v>
      </c>
      <c r="I40" s="124">
        <v>3</v>
      </c>
      <c r="J40" s="10">
        <f>I40*1000/$J$2</f>
        <v>1.4901464068844765E-2</v>
      </c>
      <c r="K40" s="25">
        <f>IF($I$61=0,0,I40*100/$I$61)</f>
        <v>4.8387096774193547E-2</v>
      </c>
    </row>
    <row r="41" spans="1:11" s="72" customFormat="1" ht="15">
      <c r="A41" s="73"/>
      <c r="B41" s="145" t="s">
        <v>23</v>
      </c>
      <c r="C41" s="124"/>
      <c r="D41" s="10">
        <f>C41*1000/$D$2</f>
        <v>0</v>
      </c>
      <c r="E41" s="25">
        <f>IF($C$61=0,0,C41*100/$C$61)</f>
        <v>0</v>
      </c>
      <c r="F41" s="115">
        <f>I41-C41</f>
        <v>0</v>
      </c>
      <c r="G41" s="10">
        <f>F41*1000/$G$2</f>
        <v>0</v>
      </c>
      <c r="H41" s="13">
        <f>IF($F$61=0,0,F41*100/$F$61)</f>
        <v>0</v>
      </c>
      <c r="I41" s="136"/>
      <c r="J41" s="10">
        <f>I41*1000/$J$2</f>
        <v>0</v>
      </c>
      <c r="K41" s="25">
        <f>IF($I$61=0,0,I41*100/$I$61)</f>
        <v>0</v>
      </c>
    </row>
    <row r="42" spans="1:11" s="72" customFormat="1" ht="15.75" thickBot="1">
      <c r="A42" s="73"/>
      <c r="B42" s="140" t="s">
        <v>33</v>
      </c>
      <c r="C42" s="125"/>
      <c r="D42" s="76">
        <f>C42*1000/$D$2</f>
        <v>0</v>
      </c>
      <c r="E42" s="88">
        <f>IF($C$61=0,0,C42*100/$C$61)</f>
        <v>0</v>
      </c>
      <c r="F42" s="116">
        <f>I42-C42</f>
        <v>0</v>
      </c>
      <c r="G42" s="76">
        <f>F42*1000/$G$2</f>
        <v>0</v>
      </c>
      <c r="H42" s="26">
        <f>IF($F$61=0,0,F42*100/$F$61)</f>
        <v>0</v>
      </c>
      <c r="I42" s="137"/>
      <c r="J42" s="76">
        <f>I42*1000/$J$2</f>
        <v>0</v>
      </c>
      <c r="K42" s="88">
        <f>IF($I$61=0,0,I42*100/$I$61)</f>
        <v>0</v>
      </c>
    </row>
    <row r="43" spans="1:11" ht="26.25" customHeight="1" thickBot="1">
      <c r="A43" s="66" t="s">
        <v>21</v>
      </c>
      <c r="B43" s="142" t="s">
        <v>62</v>
      </c>
      <c r="C43" s="59">
        <v>1</v>
      </c>
      <c r="D43" s="35">
        <f>C43*1000/$D$2</f>
        <v>3.2467532467532464E-2</v>
      </c>
      <c r="E43" s="49">
        <f>IF($C$61=0,0,C43*100/$C$61)</f>
        <v>9.2850510677808723E-2</v>
      </c>
      <c r="F43" s="112">
        <f>I43-C43</f>
        <v>0</v>
      </c>
      <c r="G43" s="35">
        <f>F43*1000/$G$2</f>
        <v>0</v>
      </c>
      <c r="H43" s="36">
        <f>IF($F$61=0,0,F43*100/$F$61)</f>
        <v>0</v>
      </c>
      <c r="I43" s="59">
        <v>1</v>
      </c>
      <c r="J43" s="35">
        <f>I43*1000/$J$2</f>
        <v>4.9671546896149213E-3</v>
      </c>
      <c r="K43" s="49">
        <f>IF($I$61=0,0,I43*100/$I$61)</f>
        <v>1.6129032258064516E-2</v>
      </c>
    </row>
    <row r="44" spans="1:11" s="72" customFormat="1" ht="24">
      <c r="A44" s="74"/>
      <c r="B44" s="148" t="s">
        <v>78</v>
      </c>
      <c r="C44" s="123"/>
      <c r="D44" s="9">
        <f>C44*1000/$D$2</f>
        <v>0</v>
      </c>
      <c r="E44" s="19">
        <f>IF($C$61=0,0,C44*100/$C$61)</f>
        <v>0</v>
      </c>
      <c r="F44" s="118">
        <f>I44-C44</f>
        <v>0</v>
      </c>
      <c r="G44" s="9">
        <f>F44*1000/$G$2</f>
        <v>0</v>
      </c>
      <c r="H44" s="12">
        <f>IF($F$61=0,0,F44*100/$F$61)</f>
        <v>0</v>
      </c>
      <c r="I44" s="135"/>
      <c r="J44" s="9">
        <f>I44*1000/$J$2</f>
        <v>0</v>
      </c>
      <c r="K44" s="19">
        <f>IF($I$61=0,0,I44*100/$I$61)</f>
        <v>0</v>
      </c>
    </row>
    <row r="45" spans="1:11" s="72" customFormat="1" ht="15.75" thickBot="1">
      <c r="A45" s="73"/>
      <c r="B45" s="149" t="s">
        <v>77</v>
      </c>
      <c r="C45" s="125"/>
      <c r="D45" s="76">
        <f>C45*1000/$D$2</f>
        <v>0</v>
      </c>
      <c r="E45" s="88">
        <f>IF($C$61=0,0,C45*100/$C$61)</f>
        <v>0</v>
      </c>
      <c r="F45" s="119">
        <f>I45-C45</f>
        <v>0</v>
      </c>
      <c r="G45" s="76">
        <f>F45*1000/$G$2</f>
        <v>0</v>
      </c>
      <c r="H45" s="26">
        <f>IF($F$61=0,0,F45*100/$F$61)</f>
        <v>0</v>
      </c>
      <c r="I45" s="137"/>
      <c r="J45" s="76">
        <f>I45*1000/$J$2</f>
        <v>0</v>
      </c>
      <c r="K45" s="88">
        <f>IF($I$61=0,0,I45*100/$I$61)</f>
        <v>0</v>
      </c>
    </row>
    <row r="46" spans="1:11" ht="15.75" thickBot="1">
      <c r="A46" s="65" t="s">
        <v>75</v>
      </c>
      <c r="B46" s="146" t="s">
        <v>61</v>
      </c>
      <c r="C46" s="126"/>
      <c r="D46" s="80">
        <f>C46*1000/$D$2</f>
        <v>0</v>
      </c>
      <c r="E46" s="81">
        <f>IF($C$61=0,0,C46*100/$C$61)</f>
        <v>0</v>
      </c>
      <c r="F46" s="117">
        <f>I46-C46</f>
        <v>0</v>
      </c>
      <c r="G46" s="80">
        <f>F46*1000/$G$2</f>
        <v>0</v>
      </c>
      <c r="H46" s="132">
        <f>IF($F$61=0,0,F46*100/$F$61)</f>
        <v>0</v>
      </c>
      <c r="I46" s="126"/>
      <c r="J46" s="80">
        <f>I46*1000/$J$2</f>
        <v>0</v>
      </c>
      <c r="K46" s="81">
        <f>IF($I$61=0,0,I46*100/$I$61)</f>
        <v>0</v>
      </c>
    </row>
    <row r="47" spans="1:11" ht="15.75" thickBot="1">
      <c r="A47" s="66" t="s">
        <v>27</v>
      </c>
      <c r="B47" s="142" t="s">
        <v>63</v>
      </c>
      <c r="C47" s="59">
        <v>11</v>
      </c>
      <c r="D47" s="35">
        <f>C47*1000/$D$2</f>
        <v>0.35714285714285715</v>
      </c>
      <c r="E47" s="49">
        <f>IF($C$61=0,0,C47*100/$C$61)</f>
        <v>1.021355617455896</v>
      </c>
      <c r="F47" s="112">
        <f>I47-C47</f>
        <v>59</v>
      </c>
      <c r="G47" s="35">
        <f>F47*1000/$G$2</f>
        <v>0.3459953965019279</v>
      </c>
      <c r="H47" s="36">
        <f>IF($F$61=0,0,F47*100/$F$61)</f>
        <v>1.1516689439781378</v>
      </c>
      <c r="I47" s="59">
        <v>70</v>
      </c>
      <c r="J47" s="35">
        <f>I47*1000/$J$2</f>
        <v>0.34770082827304449</v>
      </c>
      <c r="K47" s="49">
        <f>IF($I$61=0,0,I47*100/$I$61)</f>
        <v>1.1290322580645162</v>
      </c>
    </row>
    <row r="48" spans="1:11" ht="15.75" thickBot="1">
      <c r="A48" s="78" t="s">
        <v>28</v>
      </c>
      <c r="B48" s="144" t="s">
        <v>64</v>
      </c>
      <c r="C48" s="61">
        <v>957</v>
      </c>
      <c r="D48" s="82">
        <f>C48*1000/$D$2</f>
        <v>31.071428571428573</v>
      </c>
      <c r="E48" s="83">
        <f>IF($C$61=0,0,C48*100/$C$61)</f>
        <v>88.85793871866295</v>
      </c>
      <c r="F48" s="113">
        <f>I48-C48</f>
        <v>3194</v>
      </c>
      <c r="G48" s="82">
        <f>F48*1000/$G$2</f>
        <v>18.730666041138267</v>
      </c>
      <c r="H48" s="53">
        <f>IF($F$61=0,0,F48*100/$F$61)</f>
        <v>62.346281475697836</v>
      </c>
      <c r="I48" s="61">
        <v>4151</v>
      </c>
      <c r="J48" s="82">
        <f>I48*1000/$J$2</f>
        <v>20.618659116591537</v>
      </c>
      <c r="K48" s="83">
        <f>IF($I$61=0,0,I48*100/$I$61)</f>
        <v>66.951612903225808</v>
      </c>
    </row>
    <row r="49" spans="1:11" s="72" customFormat="1" ht="14.25">
      <c r="A49" s="73"/>
      <c r="B49" s="139" t="s">
        <v>65</v>
      </c>
      <c r="C49" s="123">
        <v>463</v>
      </c>
      <c r="D49" s="9">
        <f>C49*1000/$D$2</f>
        <v>15.032467532467532</v>
      </c>
      <c r="E49" s="19">
        <f>IF($C$61=0,0,C49*100/$C$61)</f>
        <v>42.989786443825444</v>
      </c>
      <c r="F49" s="114">
        <f>I49-C49</f>
        <v>677</v>
      </c>
      <c r="G49" s="9">
        <f>F49*1000/$G$2</f>
        <v>3.9701505666407657</v>
      </c>
      <c r="H49" s="12">
        <f>IF($F$61=0,0,F49*100/$F$61)</f>
        <v>13.214913136833886</v>
      </c>
      <c r="I49" s="123">
        <v>1140</v>
      </c>
      <c r="J49" s="9">
        <f>I49*1000/$J$2</f>
        <v>5.6625563461610104</v>
      </c>
      <c r="K49" s="19">
        <f>IF($I$61=0,0,I49*100/$I$61)</f>
        <v>18.387096774193548</v>
      </c>
    </row>
    <row r="50" spans="1:11" s="72" customFormat="1" ht="14.25">
      <c r="A50" s="73"/>
      <c r="B50" s="150" t="s">
        <v>69</v>
      </c>
      <c r="C50" s="127">
        <v>3</v>
      </c>
      <c r="D50" s="75">
        <f>C50*1000/$D$2</f>
        <v>9.7402597402597407E-2</v>
      </c>
      <c r="E50" s="90">
        <f>IF($C$61=0,0,C50*100/$C$61)</f>
        <v>0.2785515320334262</v>
      </c>
      <c r="F50" s="120">
        <f>I50-C50</f>
        <v>1</v>
      </c>
      <c r="G50" s="75">
        <f>F50*1000/$G$2</f>
        <v>5.8643287542699644E-3</v>
      </c>
      <c r="H50" s="54">
        <f>IF($F$61=0,0,F50*100/$F$61)</f>
        <v>1.9519812609798945E-2</v>
      </c>
      <c r="I50" s="124">
        <v>4</v>
      </c>
      <c r="J50" s="75">
        <f>I50*1000/$J$2</f>
        <v>1.9868618758459685E-2</v>
      </c>
      <c r="K50" s="90">
        <f>IF($I$61=0,0,I50*100/$I$61)</f>
        <v>6.4516129032258063E-2</v>
      </c>
    </row>
    <row r="51" spans="1:11" s="72" customFormat="1" ht="14.25">
      <c r="A51" s="73"/>
      <c r="B51" s="145" t="s">
        <v>66</v>
      </c>
      <c r="C51" s="124">
        <v>29</v>
      </c>
      <c r="D51" s="10">
        <f>C51*1000/$D$2</f>
        <v>0.94155844155844159</v>
      </c>
      <c r="E51" s="25">
        <f>IF($C$61=0,0,C51*100/$C$61)</f>
        <v>2.6926648096564532</v>
      </c>
      <c r="F51" s="115">
        <f>I51-C51</f>
        <v>105</v>
      </c>
      <c r="G51" s="10">
        <f>F51*1000/$G$2</f>
        <v>0.61575451919834623</v>
      </c>
      <c r="H51" s="13">
        <f>IF($F$61=0,0,F51*100/$F$61)</f>
        <v>2.0495803240288892</v>
      </c>
      <c r="I51" s="124">
        <v>134</v>
      </c>
      <c r="J51" s="10">
        <f>I51*1000/$J$2</f>
        <v>0.66559872840839951</v>
      </c>
      <c r="K51" s="25">
        <f>IF($I$61=0,0,I51*100/$I$61)</f>
        <v>2.161290322580645</v>
      </c>
    </row>
    <row r="52" spans="1:11" s="72" customFormat="1" ht="14.25">
      <c r="A52" s="73"/>
      <c r="B52" s="150" t="s">
        <v>70</v>
      </c>
      <c r="C52" s="127"/>
      <c r="D52" s="75">
        <f>C52*1000/$D$2</f>
        <v>0</v>
      </c>
      <c r="E52" s="90">
        <f>IF($C$61=0,0,C52*100/$C$61)</f>
        <v>0</v>
      </c>
      <c r="F52" s="120">
        <f>I52-C52</f>
        <v>3</v>
      </c>
      <c r="G52" s="75">
        <f>F52*1000/$G$2</f>
        <v>1.7592986262809893E-2</v>
      </c>
      <c r="H52" s="54">
        <f>IF($F$61=0,0,F52*100/$F$61)</f>
        <v>5.8559437829396835E-2</v>
      </c>
      <c r="I52" s="124">
        <v>3</v>
      </c>
      <c r="J52" s="75">
        <f>I52*1000/$J$2</f>
        <v>1.4901464068844765E-2</v>
      </c>
      <c r="K52" s="90">
        <f>IF($I$61=0,0,I52*100/$I$61)</f>
        <v>4.8387096774193547E-2</v>
      </c>
    </row>
    <row r="53" spans="1:11" s="72" customFormat="1" ht="14.25">
      <c r="A53" s="73"/>
      <c r="B53" s="145" t="s">
        <v>67</v>
      </c>
      <c r="C53" s="124">
        <v>194</v>
      </c>
      <c r="D53" s="10">
        <f>C53*1000/$D$2</f>
        <v>6.2987012987012987</v>
      </c>
      <c r="E53" s="25">
        <f>IF($C$61=0,0,C53*100/$C$61)</f>
        <v>18.012999071494892</v>
      </c>
      <c r="F53" s="115">
        <f>I53-C53</f>
        <v>1348</v>
      </c>
      <c r="G53" s="10">
        <f>F53*1000/$G$2</f>
        <v>7.905115160755912</v>
      </c>
      <c r="H53" s="13">
        <f>IF($F$61=0,0,F53*100/$F$61)</f>
        <v>26.312707398008978</v>
      </c>
      <c r="I53" s="124">
        <v>1542</v>
      </c>
      <c r="J53" s="10">
        <f>I53*1000/$J$2</f>
        <v>7.659352531386209</v>
      </c>
      <c r="K53" s="25">
        <f>IF($I$61=0,0,I53*100/$I$61)</f>
        <v>24.870967741935484</v>
      </c>
    </row>
    <row r="54" spans="1:11" s="72" customFormat="1" ht="14.25">
      <c r="A54" s="73"/>
      <c r="B54" s="150" t="s">
        <v>71</v>
      </c>
      <c r="C54" s="127">
        <v>53</v>
      </c>
      <c r="D54" s="75">
        <f>C54*1000/$D$2</f>
        <v>1.7207792207792207</v>
      </c>
      <c r="E54" s="90">
        <f>IF($C$61=0,0,C54*100/$C$61)</f>
        <v>4.9210770659238623</v>
      </c>
      <c r="F54" s="120">
        <f>I54-C54</f>
        <v>165</v>
      </c>
      <c r="G54" s="75">
        <f>F54*1000/$G$2</f>
        <v>0.96761424445454414</v>
      </c>
      <c r="H54" s="54">
        <f>IF($F$61=0,0,F54*100/$F$61)</f>
        <v>3.2207690806168259</v>
      </c>
      <c r="I54" s="124">
        <v>218</v>
      </c>
      <c r="J54" s="75">
        <f>I54*1000/$J$2</f>
        <v>1.0828397223360529</v>
      </c>
      <c r="K54" s="90">
        <f>IF($I$61=0,0,I54*100/$I$61)</f>
        <v>3.5161290322580645</v>
      </c>
    </row>
    <row r="55" spans="1:11" s="72" customFormat="1" ht="14.25">
      <c r="A55" s="73"/>
      <c r="B55" s="145" t="s">
        <v>68</v>
      </c>
      <c r="C55" s="124">
        <v>170</v>
      </c>
      <c r="D55" s="10">
        <f>C55*1000/$D$2</f>
        <v>5.5194805194805197</v>
      </c>
      <c r="E55" s="25">
        <f>IF($C$61=0,0,C55*100/$C$61)</f>
        <v>15.784586815227485</v>
      </c>
      <c r="F55" s="115">
        <f>I55-C55</f>
        <v>582</v>
      </c>
      <c r="G55" s="10">
        <f>F55*1000/$G$2</f>
        <v>3.4130393349851191</v>
      </c>
      <c r="H55" s="13">
        <f>IF($F$61=0,0,F55*100/$F$61)</f>
        <v>11.360530938902986</v>
      </c>
      <c r="I55" s="124">
        <v>752</v>
      </c>
      <c r="J55" s="10">
        <f>I55*1000/$J$2</f>
        <v>3.735300326590421</v>
      </c>
      <c r="K55" s="25">
        <f>IF($I$61=0,0,I55*100/$I$61)</f>
        <v>12.129032258064516</v>
      </c>
    </row>
    <row r="56" spans="1:11" s="72" customFormat="1" ht="14.25">
      <c r="A56" s="73"/>
      <c r="B56" s="145" t="s">
        <v>72</v>
      </c>
      <c r="C56" s="127">
        <v>4</v>
      </c>
      <c r="D56" s="75">
        <f>C56*1000/$D$2</f>
        <v>0.12987012987012986</v>
      </c>
      <c r="E56" s="90">
        <f>IF($C$61=0,0,C56*100/$C$61)</f>
        <v>0.37140204271123489</v>
      </c>
      <c r="F56" s="120">
        <f>I56-C56</f>
        <v>20</v>
      </c>
      <c r="G56" s="75">
        <f>F56*1000/$G$2</f>
        <v>0.11728657508539929</v>
      </c>
      <c r="H56" s="54">
        <f>IF($F$61=0,0,F56*100/$F$61)</f>
        <v>0.3903962521959789</v>
      </c>
      <c r="I56" s="124">
        <v>24</v>
      </c>
      <c r="J56" s="75">
        <f>I56*1000/$J$2</f>
        <v>0.11921171255075812</v>
      </c>
      <c r="K56" s="90">
        <f>IF($I$61=0,0,I56*100/$I$61)</f>
        <v>0.38709677419354838</v>
      </c>
    </row>
    <row r="57" spans="1:11" s="72" customFormat="1" ht="15" thickBot="1">
      <c r="A57" s="73"/>
      <c r="B57" s="140" t="s">
        <v>31</v>
      </c>
      <c r="C57" s="125">
        <v>1</v>
      </c>
      <c r="D57" s="76">
        <f>C57*1000/$D$2</f>
        <v>3.2467532467532464E-2</v>
      </c>
      <c r="E57" s="88">
        <f>IF($C$61=0,0,C57*100/$C$61)</f>
        <v>9.2850510677808723E-2</v>
      </c>
      <c r="F57" s="116">
        <f>I57-C57</f>
        <v>3</v>
      </c>
      <c r="G57" s="76">
        <f>F57*1000/$G$2</f>
        <v>1.7592986262809893E-2</v>
      </c>
      <c r="H57" s="26">
        <f>IF($F$61=0,0,F57*100/$F$61)</f>
        <v>5.8559437829396835E-2</v>
      </c>
      <c r="I57" s="125">
        <v>4</v>
      </c>
      <c r="J57" s="76">
        <f>I57*1000/$J$2</f>
        <v>1.9868618758459685E-2</v>
      </c>
      <c r="K57" s="88">
        <f>IF($I$61=0,0,I57*100/$I$61)</f>
        <v>6.4516129032258063E-2</v>
      </c>
    </row>
    <row r="58" spans="1:11" ht="15.75" thickBot="1">
      <c r="A58" s="66" t="s">
        <v>83</v>
      </c>
      <c r="B58" s="142" t="s">
        <v>82</v>
      </c>
      <c r="C58" s="30"/>
      <c r="D58" s="31">
        <f>C58*1000/$D$2</f>
        <v>0</v>
      </c>
      <c r="E58" s="49">
        <f>IF($C$61=0,0,C58*100/$C$61)</f>
        <v>0</v>
      </c>
      <c r="F58" s="112">
        <f>I58-C58</f>
        <v>1</v>
      </c>
      <c r="G58" s="31">
        <f>F58*1000/$G$2</f>
        <v>5.8643287542699644E-3</v>
      </c>
      <c r="H58" s="36">
        <f>IF($F$61=0,0,F58*100/$F$61)</f>
        <v>1.9519812609798945E-2</v>
      </c>
      <c r="I58" s="59">
        <v>1</v>
      </c>
      <c r="J58" s="31">
        <f>I58*1000/$J$2</f>
        <v>4.9671546896149213E-3</v>
      </c>
      <c r="K58" s="49">
        <f>IF($I$61=0,0,I58*100/$I$61)</f>
        <v>1.6129032258064516E-2</v>
      </c>
    </row>
    <row r="59" spans="1:11" s="72" customFormat="1" ht="15">
      <c r="A59" s="73"/>
      <c r="B59" s="139" t="s">
        <v>88</v>
      </c>
      <c r="C59" s="123"/>
      <c r="D59" s="7">
        <f>C59*1000/$D$2</f>
        <v>0</v>
      </c>
      <c r="E59" s="128">
        <f>IF($C$61=0,0,C59*100/$C$61)</f>
        <v>0</v>
      </c>
      <c r="F59" s="114">
        <f>I59-C59</f>
        <v>1</v>
      </c>
      <c r="G59" s="7">
        <f>F59*1000/$G$2</f>
        <v>5.8643287542699644E-3</v>
      </c>
      <c r="H59" s="133">
        <f>IF($F$61=0,0,F59*100/$F$61)</f>
        <v>1.9519812609798945E-2</v>
      </c>
      <c r="I59" s="135">
        <v>1</v>
      </c>
      <c r="J59" s="7">
        <f>I59*1000/$J$2</f>
        <v>4.9671546896149213E-3</v>
      </c>
      <c r="K59" s="19">
        <f>IF($I$61=0,0,I59*100/$I$61)</f>
        <v>1.6129032258064516E-2</v>
      </c>
    </row>
    <row r="60" spans="1:11" s="72" customFormat="1" ht="15.75" thickBot="1">
      <c r="A60" s="73"/>
      <c r="B60" s="140" t="s">
        <v>89</v>
      </c>
      <c r="C60" s="129">
        <v>0</v>
      </c>
      <c r="D60" s="79">
        <f>C60*1000/$D$2</f>
        <v>0</v>
      </c>
      <c r="E60" s="130">
        <f>IF($C$61=0,0,C60*100/$C$61)</f>
        <v>0</v>
      </c>
      <c r="F60" s="116">
        <f>I60-C60</f>
        <v>0</v>
      </c>
      <c r="G60" s="79">
        <f>F60*1000/$G$2</f>
        <v>0</v>
      </c>
      <c r="H60" s="134">
        <f>IF($F$61=0,0,F60*100/$F$61)</f>
        <v>0</v>
      </c>
      <c r="I60" s="137"/>
      <c r="J60" s="79">
        <f>I60*1000/$J$2</f>
        <v>0</v>
      </c>
      <c r="K60" s="88">
        <f>IF($I$61=0,0,I60*100/$I$61)</f>
        <v>0</v>
      </c>
    </row>
    <row r="61" spans="1:11" ht="15.75" thickBot="1">
      <c r="A61" s="41"/>
      <c r="B61" s="151" t="s">
        <v>22</v>
      </c>
      <c r="C61" s="40">
        <f>C58+C48+C47+C46+C43+C38+C34+C33+C32+C27+C22+C18+C17+C16+C14+C13+C11+C10+C8+C5</f>
        <v>1077</v>
      </c>
      <c r="D61" s="56">
        <f>C61*1000/$D$2</f>
        <v>34.967532467532465</v>
      </c>
      <c r="E61" s="37"/>
      <c r="F61" s="121">
        <f>F58+F48+F47+F46+F43+F38+F34+F33+F32+F27+F22+F18+F17+F16+F14+F13+F11+F10+F8+F5</f>
        <v>5123</v>
      </c>
      <c r="G61" s="56">
        <f>F61*1000/$G$2</f>
        <v>30.042956208125027</v>
      </c>
      <c r="H61" s="32"/>
      <c r="I61" s="59">
        <f>C61+F61</f>
        <v>6200</v>
      </c>
      <c r="J61" s="56">
        <f>I61*1000/$J$2</f>
        <v>30.796359075612511</v>
      </c>
      <c r="K61" s="37"/>
    </row>
  </sheetData>
  <mergeCells count="2">
    <mergeCell ref="B3:B4"/>
    <mergeCell ref="A1:K1"/>
  </mergeCells>
  <printOptions horizontalCentered="1" verticalCentered="1"/>
  <pageMargins left="0.23622047244094491" right="0.23622047244094491" top="0.64" bottom="0.55000000000000004" header="0.25" footer="0.3"/>
  <pageSetup paperSize="9" scale="88" fitToHeight="0" orientation="landscape" blackAndWhite="1" r:id="rId1"/>
  <headerFooter alignWithMargins="0">
    <oddFooter>&amp;L&amp;9&amp;Z&amp;10  &amp;"Tahoma,Обикновен"&amp;F   (&amp;"Tahoma,Курсив" oblast )&amp;R&amp;P - 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topLeftCell="A16" workbookViewId="0">
      <selection sqref="A1:K1"/>
    </sheetView>
  </sheetViews>
  <sheetFormatPr defaultRowHeight="12.75"/>
  <cols>
    <col min="1" max="1" width="9.5703125" style="154" customWidth="1"/>
    <col min="2" max="2" width="45.28515625" style="154" customWidth="1"/>
    <col min="3" max="3" width="14.85546875" style="154" customWidth="1"/>
    <col min="4" max="4" width="12.140625" style="154" customWidth="1"/>
    <col min="5" max="5" width="4.7109375" style="154" customWidth="1"/>
    <col min="6" max="6" width="15.5703125" style="154" customWidth="1"/>
    <col min="7" max="7" width="11.5703125" style="154" customWidth="1"/>
    <col min="8" max="8" width="4.7109375" style="154" customWidth="1"/>
    <col min="9" max="9" width="5.85546875" style="154" customWidth="1"/>
    <col min="10" max="10" width="10.42578125" style="154" customWidth="1"/>
    <col min="11" max="11" width="6.85546875" style="154" customWidth="1"/>
    <col min="12" max="16384" width="9.140625" style="154"/>
  </cols>
  <sheetData>
    <row r="1" spans="1:11" ht="14.25" customHeight="1">
      <c r="A1" s="638" t="s">
        <v>407</v>
      </c>
      <c r="B1" s="638"/>
      <c r="C1" s="638"/>
      <c r="D1" s="638"/>
      <c r="E1" s="638"/>
      <c r="F1" s="638"/>
      <c r="G1" s="638"/>
      <c r="H1" s="638"/>
      <c r="I1" s="638"/>
      <c r="J1" s="638"/>
      <c r="K1" s="638"/>
    </row>
    <row r="2" spans="1:11" ht="14.25" customHeight="1">
      <c r="A2" s="639" t="s">
        <v>408</v>
      </c>
      <c r="B2" s="639"/>
      <c r="C2" s="639"/>
      <c r="D2" s="639"/>
      <c r="E2" s="639"/>
      <c r="F2" s="639"/>
      <c r="G2" s="639"/>
      <c r="H2" s="639"/>
      <c r="I2" s="639"/>
      <c r="J2" s="639"/>
      <c r="K2" s="639"/>
    </row>
    <row r="3" spans="1:11" ht="14.25" customHeight="1">
      <c r="A3" s="417" t="s">
        <v>189</v>
      </c>
      <c r="B3" s="640" t="s">
        <v>190</v>
      </c>
      <c r="C3" s="417" t="s">
        <v>191</v>
      </c>
      <c r="D3" s="418"/>
      <c r="E3" s="418"/>
      <c r="F3" s="417" t="s">
        <v>192</v>
      </c>
      <c r="G3" s="418"/>
      <c r="H3" s="418"/>
      <c r="I3" s="419" t="s">
        <v>193</v>
      </c>
      <c r="J3" s="418"/>
      <c r="K3" s="418"/>
    </row>
    <row r="4" spans="1:11" ht="35.1" customHeight="1">
      <c r="A4" s="342" t="s">
        <v>194</v>
      </c>
      <c r="B4" s="641"/>
      <c r="C4" s="369" t="s">
        <v>195</v>
      </c>
      <c r="D4" s="158" t="s">
        <v>381</v>
      </c>
      <c r="E4" s="158" t="s">
        <v>197</v>
      </c>
      <c r="F4" s="369" t="s">
        <v>195</v>
      </c>
      <c r="G4" s="158" t="s">
        <v>381</v>
      </c>
      <c r="H4" s="158" t="s">
        <v>197</v>
      </c>
      <c r="I4" s="392" t="s">
        <v>195</v>
      </c>
      <c r="J4" s="158" t="s">
        <v>381</v>
      </c>
      <c r="K4" s="360" t="s">
        <v>382</v>
      </c>
    </row>
    <row r="5" spans="1:11" ht="14.85" customHeight="1">
      <c r="A5" s="420" t="s">
        <v>308</v>
      </c>
      <c r="B5" s="420" t="s">
        <v>309</v>
      </c>
      <c r="C5" s="421">
        <v>1403</v>
      </c>
      <c r="D5" s="422">
        <v>32.22</v>
      </c>
      <c r="E5" s="423">
        <v>20.8</v>
      </c>
      <c r="F5" s="421">
        <v>756</v>
      </c>
      <c r="G5" s="422">
        <v>3.17</v>
      </c>
      <c r="H5" s="424">
        <v>2.2999999999999998</v>
      </c>
      <c r="I5" s="421">
        <v>2159</v>
      </c>
      <c r="J5" s="422">
        <v>7.65</v>
      </c>
      <c r="K5" s="424">
        <v>5.5</v>
      </c>
    </row>
    <row r="6" spans="1:11" ht="14.25" customHeight="1">
      <c r="A6" s="169"/>
      <c r="B6" s="360" t="s">
        <v>310</v>
      </c>
      <c r="C6" s="207">
        <v>555</v>
      </c>
      <c r="D6" s="343">
        <v>12.74</v>
      </c>
      <c r="E6" s="425">
        <v>8.1999999999999993</v>
      </c>
      <c r="F6" s="207">
        <v>334</v>
      </c>
      <c r="G6" s="343">
        <v>1.4</v>
      </c>
      <c r="H6" s="170">
        <v>1</v>
      </c>
      <c r="I6" s="207">
        <v>889</v>
      </c>
      <c r="J6" s="343">
        <v>3.15</v>
      </c>
      <c r="K6" s="170">
        <v>2.2999999999999998</v>
      </c>
    </row>
    <row r="7" spans="1:11" ht="14.25" customHeight="1">
      <c r="A7" s="418"/>
      <c r="B7" s="426" t="s">
        <v>311</v>
      </c>
      <c r="C7" s="421">
        <v>0</v>
      </c>
      <c r="D7" s="422">
        <v>0</v>
      </c>
      <c r="E7" s="423">
        <v>0</v>
      </c>
      <c r="F7" s="421">
        <v>1</v>
      </c>
      <c r="G7" s="422">
        <v>0</v>
      </c>
      <c r="H7" s="424">
        <v>0</v>
      </c>
      <c r="I7" s="421">
        <v>1</v>
      </c>
      <c r="J7" s="422">
        <v>0</v>
      </c>
      <c r="K7" s="424">
        <v>0</v>
      </c>
    </row>
    <row r="8" spans="1:11" ht="14.85" customHeight="1">
      <c r="A8" s="360" t="s">
        <v>312</v>
      </c>
      <c r="B8" s="360" t="s">
        <v>313</v>
      </c>
      <c r="C8" s="207">
        <v>8</v>
      </c>
      <c r="D8" s="343">
        <v>0.18</v>
      </c>
      <c r="E8" s="425">
        <v>0.1</v>
      </c>
      <c r="F8" s="207">
        <v>670</v>
      </c>
      <c r="G8" s="343">
        <v>2.81</v>
      </c>
      <c r="H8" s="170">
        <v>2.1</v>
      </c>
      <c r="I8" s="207">
        <v>678</v>
      </c>
      <c r="J8" s="343">
        <v>2.4</v>
      </c>
      <c r="K8" s="170">
        <v>1.7</v>
      </c>
    </row>
    <row r="9" spans="1:11" ht="14.25" customHeight="1">
      <c r="A9" s="418"/>
      <c r="B9" s="420" t="s">
        <v>314</v>
      </c>
      <c r="C9" s="421">
        <v>1</v>
      </c>
      <c r="D9" s="422">
        <v>0.02</v>
      </c>
      <c r="E9" s="423">
        <v>0</v>
      </c>
      <c r="F9" s="421">
        <v>423</v>
      </c>
      <c r="G9" s="422">
        <v>1.77</v>
      </c>
      <c r="H9" s="424">
        <v>1.3</v>
      </c>
      <c r="I9" s="421">
        <v>424</v>
      </c>
      <c r="J9" s="422">
        <v>1.5</v>
      </c>
      <c r="K9" s="424">
        <v>1.1000000000000001</v>
      </c>
    </row>
    <row r="10" spans="1:11" ht="14.85" customHeight="1">
      <c r="A10" s="360" t="s">
        <v>315</v>
      </c>
      <c r="B10" s="360" t="s">
        <v>316</v>
      </c>
      <c r="C10" s="207">
        <v>22</v>
      </c>
      <c r="D10" s="343">
        <v>0.51</v>
      </c>
      <c r="E10" s="425">
        <v>0.3</v>
      </c>
      <c r="F10" s="207">
        <v>40</v>
      </c>
      <c r="G10" s="343">
        <v>0.17</v>
      </c>
      <c r="H10" s="170">
        <v>0.1</v>
      </c>
      <c r="I10" s="207">
        <v>62</v>
      </c>
      <c r="J10" s="343">
        <v>0.22</v>
      </c>
      <c r="K10" s="170">
        <v>0.2</v>
      </c>
    </row>
    <row r="11" spans="1:11" ht="38.85" customHeight="1">
      <c r="A11" s="427" t="s">
        <v>317</v>
      </c>
      <c r="B11" s="420" t="s">
        <v>318</v>
      </c>
      <c r="C11" s="428">
        <v>13</v>
      </c>
      <c r="D11" s="429">
        <v>0.3</v>
      </c>
      <c r="E11" s="430">
        <v>0.2</v>
      </c>
      <c r="F11" s="428">
        <v>2284</v>
      </c>
      <c r="G11" s="429">
        <v>9.57</v>
      </c>
      <c r="H11" s="431">
        <v>7</v>
      </c>
      <c r="I11" s="428">
        <v>2297</v>
      </c>
      <c r="J11" s="429">
        <v>8.14</v>
      </c>
      <c r="K11" s="431">
        <v>5.9</v>
      </c>
    </row>
    <row r="12" spans="1:11" ht="14.85" customHeight="1">
      <c r="A12" s="169"/>
      <c r="B12" s="342" t="s">
        <v>319</v>
      </c>
      <c r="C12" s="207">
        <v>10</v>
      </c>
      <c r="D12" s="343">
        <v>0.23</v>
      </c>
      <c r="E12" s="425">
        <v>0.1</v>
      </c>
      <c r="F12" s="207">
        <v>2219</v>
      </c>
      <c r="G12" s="343">
        <v>9.3000000000000007</v>
      </c>
      <c r="H12" s="170">
        <v>6.8</v>
      </c>
      <c r="I12" s="207">
        <v>2229</v>
      </c>
      <c r="J12" s="343">
        <v>7.9</v>
      </c>
      <c r="K12" s="170">
        <v>5.7</v>
      </c>
    </row>
    <row r="13" spans="1:11" ht="14.85" customHeight="1">
      <c r="A13" s="420" t="s">
        <v>320</v>
      </c>
      <c r="B13" s="420" t="s">
        <v>321</v>
      </c>
      <c r="C13" s="421">
        <v>1</v>
      </c>
      <c r="D13" s="422">
        <v>0.02</v>
      </c>
      <c r="E13" s="423">
        <v>0</v>
      </c>
      <c r="F13" s="421">
        <v>6</v>
      </c>
      <c r="G13" s="422">
        <v>0.03</v>
      </c>
      <c r="H13" s="424">
        <v>0</v>
      </c>
      <c r="I13" s="421">
        <v>7</v>
      </c>
      <c r="J13" s="422">
        <v>0.02</v>
      </c>
      <c r="K13" s="424">
        <v>0</v>
      </c>
    </row>
    <row r="14" spans="1:11" ht="14.25" customHeight="1">
      <c r="A14" s="360" t="s">
        <v>322</v>
      </c>
      <c r="B14" s="360" t="s">
        <v>323</v>
      </c>
      <c r="C14" s="207">
        <v>21</v>
      </c>
      <c r="D14" s="343">
        <v>0.48</v>
      </c>
      <c r="E14" s="425">
        <v>0.3</v>
      </c>
      <c r="F14" s="207">
        <v>1625</v>
      </c>
      <c r="G14" s="343">
        <v>6.81</v>
      </c>
      <c r="H14" s="170">
        <v>5</v>
      </c>
      <c r="I14" s="207">
        <v>1646</v>
      </c>
      <c r="J14" s="343">
        <v>5.83</v>
      </c>
      <c r="K14" s="170">
        <v>4.2</v>
      </c>
    </row>
    <row r="15" spans="1:11" ht="14.25" customHeight="1">
      <c r="A15" s="418"/>
      <c r="B15" s="420" t="s">
        <v>324</v>
      </c>
      <c r="C15" s="421">
        <v>6</v>
      </c>
      <c r="D15" s="422">
        <v>0.14000000000000001</v>
      </c>
      <c r="E15" s="423">
        <v>0.1</v>
      </c>
      <c r="F15" s="421">
        <v>156</v>
      </c>
      <c r="G15" s="422">
        <v>0.65</v>
      </c>
      <c r="H15" s="424">
        <v>0.5</v>
      </c>
      <c r="I15" s="421">
        <v>162</v>
      </c>
      <c r="J15" s="422">
        <v>0.56999999999999995</v>
      </c>
      <c r="K15" s="424">
        <v>0.4</v>
      </c>
    </row>
    <row r="16" spans="1:11" ht="14.25" customHeight="1">
      <c r="A16" s="360" t="s">
        <v>325</v>
      </c>
      <c r="B16" s="360" t="s">
        <v>326</v>
      </c>
      <c r="C16" s="207">
        <v>19</v>
      </c>
      <c r="D16" s="343">
        <v>0.44</v>
      </c>
      <c r="E16" s="425">
        <v>0.3</v>
      </c>
      <c r="F16" s="207">
        <v>717</v>
      </c>
      <c r="G16" s="343">
        <v>3</v>
      </c>
      <c r="H16" s="170">
        <v>2.2000000000000002</v>
      </c>
      <c r="I16" s="207">
        <v>736</v>
      </c>
      <c r="J16" s="343">
        <v>2.61</v>
      </c>
      <c r="K16" s="170">
        <v>1.9</v>
      </c>
    </row>
    <row r="17" spans="1:11" ht="14.25" customHeight="1">
      <c r="A17" s="420" t="s">
        <v>327</v>
      </c>
      <c r="B17" s="420" t="s">
        <v>328</v>
      </c>
      <c r="C17" s="421">
        <v>12</v>
      </c>
      <c r="D17" s="422">
        <v>0.28000000000000003</v>
      </c>
      <c r="E17" s="423">
        <v>0.2</v>
      </c>
      <c r="F17" s="421">
        <v>883</v>
      </c>
      <c r="G17" s="422">
        <v>3.7</v>
      </c>
      <c r="H17" s="424">
        <v>2.7</v>
      </c>
      <c r="I17" s="421">
        <v>895</v>
      </c>
      <c r="J17" s="422">
        <v>3.17</v>
      </c>
      <c r="K17" s="424">
        <v>2.2999999999999998</v>
      </c>
    </row>
    <row r="18" spans="1:11" ht="14.85" customHeight="1">
      <c r="A18" s="360" t="s">
        <v>329</v>
      </c>
      <c r="B18" s="360" t="s">
        <v>330</v>
      </c>
      <c r="C18" s="207">
        <v>47</v>
      </c>
      <c r="D18" s="343">
        <v>1.08</v>
      </c>
      <c r="E18" s="425">
        <v>0.7</v>
      </c>
      <c r="F18" s="207">
        <v>7828</v>
      </c>
      <c r="G18" s="343">
        <v>32.799999999999997</v>
      </c>
      <c r="H18" s="170">
        <v>24.1</v>
      </c>
      <c r="I18" s="207">
        <v>7875</v>
      </c>
      <c r="J18" s="343">
        <v>27.9</v>
      </c>
      <c r="K18" s="170">
        <v>20.100000000000001</v>
      </c>
    </row>
    <row r="19" spans="1:11" ht="14.25" customHeight="1">
      <c r="A19" s="418"/>
      <c r="B19" s="420" t="s">
        <v>331</v>
      </c>
      <c r="C19" s="421">
        <v>20</v>
      </c>
      <c r="D19" s="422">
        <v>0.46</v>
      </c>
      <c r="E19" s="423">
        <v>0.3</v>
      </c>
      <c r="F19" s="421">
        <v>10</v>
      </c>
      <c r="G19" s="422">
        <v>0.04</v>
      </c>
      <c r="H19" s="424">
        <v>0</v>
      </c>
      <c r="I19" s="421">
        <v>30</v>
      </c>
      <c r="J19" s="422">
        <v>0.11</v>
      </c>
      <c r="K19" s="424">
        <v>0.1</v>
      </c>
    </row>
    <row r="20" spans="1:11" ht="14.25" customHeight="1">
      <c r="A20" s="169"/>
      <c r="B20" s="344" t="s">
        <v>332</v>
      </c>
      <c r="C20" s="207">
        <v>0</v>
      </c>
      <c r="D20" s="343">
        <v>0</v>
      </c>
      <c r="E20" s="425">
        <v>0</v>
      </c>
      <c r="F20" s="207">
        <v>2118</v>
      </c>
      <c r="G20" s="343">
        <v>8.8699999999999992</v>
      </c>
      <c r="H20" s="170">
        <v>6.5</v>
      </c>
      <c r="I20" s="207">
        <v>2118</v>
      </c>
      <c r="J20" s="343">
        <v>7.5</v>
      </c>
      <c r="K20" s="170">
        <v>5.4</v>
      </c>
    </row>
    <row r="21" spans="1:11" ht="14.25" customHeight="1">
      <c r="A21" s="418"/>
      <c r="B21" s="426" t="s">
        <v>333</v>
      </c>
      <c r="C21" s="421">
        <v>2</v>
      </c>
      <c r="D21" s="422">
        <v>0.05</v>
      </c>
      <c r="E21" s="423">
        <v>0</v>
      </c>
      <c r="F21" s="421">
        <v>1544</v>
      </c>
      <c r="G21" s="422">
        <v>6.47</v>
      </c>
      <c r="H21" s="424">
        <v>4.8</v>
      </c>
      <c r="I21" s="421">
        <v>1546</v>
      </c>
      <c r="J21" s="422">
        <v>5.48</v>
      </c>
      <c r="K21" s="424">
        <v>3.9</v>
      </c>
    </row>
    <row r="22" spans="1:11" ht="14.85" customHeight="1">
      <c r="A22" s="360" t="s">
        <v>334</v>
      </c>
      <c r="B22" s="360" t="s">
        <v>335</v>
      </c>
      <c r="C22" s="207">
        <v>3397</v>
      </c>
      <c r="D22" s="343">
        <v>78</v>
      </c>
      <c r="E22" s="425">
        <v>50.3</v>
      </c>
      <c r="F22" s="207">
        <v>3988</v>
      </c>
      <c r="G22" s="343">
        <v>16.71</v>
      </c>
      <c r="H22" s="170">
        <v>12.3</v>
      </c>
      <c r="I22" s="207">
        <v>7385</v>
      </c>
      <c r="J22" s="343">
        <v>26.17</v>
      </c>
      <c r="K22" s="170">
        <v>18.899999999999999</v>
      </c>
    </row>
    <row r="23" spans="1:11" ht="14.25" customHeight="1">
      <c r="A23" s="418"/>
      <c r="B23" s="420" t="s">
        <v>336</v>
      </c>
      <c r="C23" s="421">
        <v>171</v>
      </c>
      <c r="D23" s="422">
        <v>3.93</v>
      </c>
      <c r="E23" s="423">
        <v>2.5</v>
      </c>
      <c r="F23" s="421">
        <v>32</v>
      </c>
      <c r="G23" s="422">
        <v>0.13</v>
      </c>
      <c r="H23" s="424">
        <v>0.1</v>
      </c>
      <c r="I23" s="421">
        <v>203</v>
      </c>
      <c r="J23" s="422">
        <v>0.72</v>
      </c>
      <c r="K23" s="424">
        <v>0.5</v>
      </c>
    </row>
    <row r="24" spans="1:11" ht="14.25" customHeight="1">
      <c r="A24" s="169"/>
      <c r="B24" s="344" t="s">
        <v>337</v>
      </c>
      <c r="C24" s="207">
        <v>2313</v>
      </c>
      <c r="D24" s="343">
        <v>53.11</v>
      </c>
      <c r="E24" s="425">
        <v>34.299999999999997</v>
      </c>
      <c r="F24" s="207">
        <v>2122</v>
      </c>
      <c r="G24" s="343">
        <v>8.89</v>
      </c>
      <c r="H24" s="170">
        <v>6.5</v>
      </c>
      <c r="I24" s="207">
        <v>4435</v>
      </c>
      <c r="J24" s="343">
        <v>15.71</v>
      </c>
      <c r="K24" s="170">
        <v>11.3</v>
      </c>
    </row>
    <row r="25" spans="1:11" ht="14.25" customHeight="1">
      <c r="A25" s="418"/>
      <c r="B25" s="426" t="s">
        <v>338</v>
      </c>
      <c r="C25" s="421">
        <v>633</v>
      </c>
      <c r="D25" s="422">
        <v>14.54</v>
      </c>
      <c r="E25" s="423">
        <v>9.4</v>
      </c>
      <c r="F25" s="421">
        <v>5</v>
      </c>
      <c r="G25" s="422">
        <v>0.02</v>
      </c>
      <c r="H25" s="424">
        <v>0</v>
      </c>
      <c r="I25" s="421">
        <v>638</v>
      </c>
      <c r="J25" s="422">
        <v>2.2599999999999998</v>
      </c>
      <c r="K25" s="424">
        <v>1.6</v>
      </c>
    </row>
    <row r="26" spans="1:11" ht="14.25" customHeight="1">
      <c r="A26" s="169"/>
      <c r="B26" s="344" t="s">
        <v>339</v>
      </c>
      <c r="C26" s="207">
        <v>0</v>
      </c>
      <c r="D26" s="343">
        <v>0</v>
      </c>
      <c r="E26" s="425">
        <v>0</v>
      </c>
      <c r="F26" s="207">
        <v>2</v>
      </c>
      <c r="G26" s="343">
        <v>0.01</v>
      </c>
      <c r="H26" s="170">
        <v>0</v>
      </c>
      <c r="I26" s="207">
        <v>2</v>
      </c>
      <c r="J26" s="343">
        <v>0.01</v>
      </c>
      <c r="K26" s="170">
        <v>0</v>
      </c>
    </row>
    <row r="27" spans="1:11" ht="14.85" customHeight="1">
      <c r="A27" s="420" t="s">
        <v>340</v>
      </c>
      <c r="B27" s="420" t="s">
        <v>341</v>
      </c>
      <c r="C27" s="421">
        <v>318</v>
      </c>
      <c r="D27" s="422">
        <v>7.3</v>
      </c>
      <c r="E27" s="423">
        <v>4.7</v>
      </c>
      <c r="F27" s="421">
        <v>3742</v>
      </c>
      <c r="G27" s="422">
        <v>15.68</v>
      </c>
      <c r="H27" s="424">
        <v>11.5</v>
      </c>
      <c r="I27" s="421">
        <v>4060</v>
      </c>
      <c r="J27" s="422">
        <v>14.38</v>
      </c>
      <c r="K27" s="424">
        <v>10.4</v>
      </c>
    </row>
    <row r="28" spans="1:11" ht="14.25" customHeight="1">
      <c r="A28" s="169"/>
      <c r="B28" s="360" t="s">
        <v>409</v>
      </c>
      <c r="C28" s="207">
        <v>0</v>
      </c>
      <c r="D28" s="343">
        <v>0</v>
      </c>
      <c r="E28" s="425">
        <v>0</v>
      </c>
      <c r="F28" s="207">
        <v>583</v>
      </c>
      <c r="G28" s="343">
        <v>2.44</v>
      </c>
      <c r="H28" s="170">
        <v>1.8</v>
      </c>
      <c r="I28" s="207">
        <v>583</v>
      </c>
      <c r="J28" s="343">
        <v>2.0699999999999998</v>
      </c>
      <c r="K28" s="170">
        <v>1.5</v>
      </c>
    </row>
    <row r="29" spans="1:11" ht="14.25" customHeight="1">
      <c r="A29" s="418"/>
      <c r="B29" s="426" t="s">
        <v>343</v>
      </c>
      <c r="C29" s="421">
        <v>152</v>
      </c>
      <c r="D29" s="422">
        <v>3.49</v>
      </c>
      <c r="E29" s="423">
        <v>2.2999999999999998</v>
      </c>
      <c r="F29" s="421">
        <v>160</v>
      </c>
      <c r="G29" s="422">
        <v>0.67</v>
      </c>
      <c r="H29" s="424">
        <v>0.5</v>
      </c>
      <c r="I29" s="421">
        <v>312</v>
      </c>
      <c r="J29" s="422">
        <v>1.1100000000000001</v>
      </c>
      <c r="K29" s="424">
        <v>0.8</v>
      </c>
    </row>
    <row r="30" spans="1:11" ht="14.25" customHeight="1">
      <c r="A30" s="169"/>
      <c r="B30" s="344" t="s">
        <v>344</v>
      </c>
      <c r="C30" s="207">
        <v>92</v>
      </c>
      <c r="D30" s="343">
        <v>2.11</v>
      </c>
      <c r="E30" s="425">
        <v>1.4</v>
      </c>
      <c r="F30" s="207">
        <v>572</v>
      </c>
      <c r="G30" s="343">
        <v>2.4</v>
      </c>
      <c r="H30" s="170">
        <v>1.8</v>
      </c>
      <c r="I30" s="207">
        <v>664</v>
      </c>
      <c r="J30" s="343">
        <v>2.35</v>
      </c>
      <c r="K30" s="170">
        <v>1.7</v>
      </c>
    </row>
    <row r="31" spans="1:11" ht="14.25" customHeight="1">
      <c r="A31" s="418"/>
      <c r="B31" s="432" t="s">
        <v>345</v>
      </c>
      <c r="C31" s="421">
        <v>0</v>
      </c>
      <c r="D31" s="422">
        <v>0</v>
      </c>
      <c r="E31" s="423">
        <v>0</v>
      </c>
      <c r="F31" s="421">
        <v>572</v>
      </c>
      <c r="G31" s="422">
        <v>2.4</v>
      </c>
      <c r="H31" s="424">
        <v>1.8</v>
      </c>
      <c r="I31" s="421">
        <v>572</v>
      </c>
      <c r="J31" s="422">
        <v>2.0299999999999998</v>
      </c>
      <c r="K31" s="424">
        <v>1.5</v>
      </c>
    </row>
    <row r="32" spans="1:11" ht="14.85" customHeight="1">
      <c r="A32" s="360" t="s">
        <v>346</v>
      </c>
      <c r="B32" s="360" t="s">
        <v>347</v>
      </c>
      <c r="C32" s="207">
        <v>115</v>
      </c>
      <c r="D32" s="343">
        <v>2.64</v>
      </c>
      <c r="E32" s="425">
        <v>1.7</v>
      </c>
      <c r="F32" s="207">
        <v>553</v>
      </c>
      <c r="G32" s="343">
        <v>2.3199999999999998</v>
      </c>
      <c r="H32" s="170">
        <v>1.7</v>
      </c>
      <c r="I32" s="207">
        <v>668</v>
      </c>
      <c r="J32" s="343">
        <v>2.37</v>
      </c>
      <c r="K32" s="170">
        <v>1.7</v>
      </c>
    </row>
    <row r="33" spans="1:11" ht="26.1" customHeight="1">
      <c r="A33" s="420" t="s">
        <v>348</v>
      </c>
      <c r="B33" s="420" t="s">
        <v>349</v>
      </c>
      <c r="C33" s="421">
        <v>11</v>
      </c>
      <c r="D33" s="422">
        <v>0.25</v>
      </c>
      <c r="E33" s="423">
        <v>0.2</v>
      </c>
      <c r="F33" s="421">
        <v>959</v>
      </c>
      <c r="G33" s="422">
        <v>4.0199999999999996</v>
      </c>
      <c r="H33" s="424">
        <v>3</v>
      </c>
      <c r="I33" s="421">
        <v>970</v>
      </c>
      <c r="J33" s="422">
        <v>3.44</v>
      </c>
      <c r="K33" s="424">
        <v>2.5</v>
      </c>
    </row>
    <row r="34" spans="1:11" ht="14.25" customHeight="1">
      <c r="A34" s="360" t="s">
        <v>350</v>
      </c>
      <c r="B34" s="360" t="s">
        <v>351</v>
      </c>
      <c r="C34" s="207">
        <v>325</v>
      </c>
      <c r="D34" s="343">
        <v>7.46</v>
      </c>
      <c r="E34" s="425">
        <v>4.8</v>
      </c>
      <c r="F34" s="207">
        <v>2962</v>
      </c>
      <c r="G34" s="343">
        <v>12.41</v>
      </c>
      <c r="H34" s="170">
        <v>9.1</v>
      </c>
      <c r="I34" s="207">
        <v>3287</v>
      </c>
      <c r="J34" s="343">
        <v>11.65</v>
      </c>
      <c r="K34" s="170">
        <v>8.4</v>
      </c>
    </row>
    <row r="35" spans="1:11" ht="14.25" customHeight="1">
      <c r="A35" s="418"/>
      <c r="B35" s="420" t="s">
        <v>352</v>
      </c>
      <c r="C35" s="421">
        <v>167</v>
      </c>
      <c r="D35" s="422">
        <v>3.83</v>
      </c>
      <c r="E35" s="423">
        <v>2.5</v>
      </c>
      <c r="F35" s="421">
        <v>1990</v>
      </c>
      <c r="G35" s="422">
        <v>8.34</v>
      </c>
      <c r="H35" s="424">
        <v>6.1</v>
      </c>
      <c r="I35" s="421">
        <v>2157</v>
      </c>
      <c r="J35" s="422">
        <v>7.64</v>
      </c>
      <c r="K35" s="424">
        <v>5.5</v>
      </c>
    </row>
    <row r="36" spans="1:11" ht="26.1" customHeight="1">
      <c r="A36" s="433"/>
      <c r="B36" s="434" t="s">
        <v>353</v>
      </c>
      <c r="C36" s="435">
        <v>125</v>
      </c>
      <c r="D36" s="436">
        <v>2.87</v>
      </c>
      <c r="E36" s="437">
        <v>1.9</v>
      </c>
      <c r="F36" s="435">
        <v>1076</v>
      </c>
      <c r="G36" s="436">
        <v>4.51</v>
      </c>
      <c r="H36" s="437">
        <v>3.3</v>
      </c>
      <c r="I36" s="435">
        <v>1201</v>
      </c>
      <c r="J36" s="436">
        <v>4.26</v>
      </c>
      <c r="K36" s="437">
        <v>3.1</v>
      </c>
    </row>
    <row r="37" spans="1:11" ht="14.25" customHeight="1">
      <c r="A37" s="418"/>
      <c r="B37" s="438" t="s">
        <v>354</v>
      </c>
      <c r="C37" s="421">
        <v>34</v>
      </c>
      <c r="D37" s="422">
        <v>0.78</v>
      </c>
      <c r="E37" s="424">
        <v>0.5</v>
      </c>
      <c r="F37" s="421">
        <v>512</v>
      </c>
      <c r="G37" s="422">
        <v>2.15</v>
      </c>
      <c r="H37" s="424">
        <v>1.6</v>
      </c>
      <c r="I37" s="421">
        <v>546</v>
      </c>
      <c r="J37" s="422">
        <v>1.93</v>
      </c>
      <c r="K37" s="424">
        <v>1.4</v>
      </c>
    </row>
    <row r="38" spans="1:11" ht="14.25" customHeight="1">
      <c r="A38" s="360" t="s">
        <v>355</v>
      </c>
      <c r="B38" s="360" t="s">
        <v>356</v>
      </c>
      <c r="C38" s="207">
        <v>279</v>
      </c>
      <c r="D38" s="343">
        <v>6.41</v>
      </c>
      <c r="E38" s="170">
        <v>4.0999999999999996</v>
      </c>
      <c r="F38" s="207">
        <v>3492</v>
      </c>
      <c r="G38" s="343">
        <v>14.63</v>
      </c>
      <c r="H38" s="170">
        <v>10.8</v>
      </c>
      <c r="I38" s="207">
        <v>3771</v>
      </c>
      <c r="J38" s="343">
        <v>13.36</v>
      </c>
      <c r="K38" s="170">
        <v>9.6</v>
      </c>
    </row>
    <row r="39" spans="1:11" ht="14.25" customHeight="1">
      <c r="A39" s="418"/>
      <c r="B39" s="417" t="s">
        <v>357</v>
      </c>
      <c r="C39" s="421">
        <v>26</v>
      </c>
      <c r="D39" s="422">
        <v>0.6</v>
      </c>
      <c r="E39" s="424">
        <v>0.4</v>
      </c>
      <c r="F39" s="421">
        <v>523</v>
      </c>
      <c r="G39" s="422">
        <v>2.19</v>
      </c>
      <c r="H39" s="424">
        <v>1.6</v>
      </c>
      <c r="I39" s="421">
        <v>549</v>
      </c>
      <c r="J39" s="422">
        <v>1.95</v>
      </c>
      <c r="K39" s="424">
        <v>1.4</v>
      </c>
    </row>
    <row r="40" spans="1:11" ht="14.25" customHeight="1">
      <c r="A40" s="169"/>
      <c r="B40" s="230" t="s">
        <v>358</v>
      </c>
      <c r="C40" s="207">
        <v>10</v>
      </c>
      <c r="D40" s="343">
        <v>0.23</v>
      </c>
      <c r="E40" s="170">
        <v>0.1</v>
      </c>
      <c r="F40" s="207">
        <v>203</v>
      </c>
      <c r="G40" s="343">
        <v>0.85</v>
      </c>
      <c r="H40" s="170">
        <v>0.6</v>
      </c>
      <c r="I40" s="207">
        <v>213</v>
      </c>
      <c r="J40" s="343">
        <v>0.75</v>
      </c>
      <c r="K40" s="170">
        <v>0.5</v>
      </c>
    </row>
    <row r="41" spans="1:11" ht="14.85" customHeight="1">
      <c r="A41" s="418"/>
      <c r="B41" s="419" t="s">
        <v>410</v>
      </c>
      <c r="C41" s="421">
        <v>3</v>
      </c>
      <c r="D41" s="422">
        <v>7.0000000000000007E-2</v>
      </c>
      <c r="E41" s="424">
        <v>0</v>
      </c>
      <c r="F41" s="421">
        <v>74</v>
      </c>
      <c r="G41" s="422">
        <v>0.31</v>
      </c>
      <c r="H41" s="424">
        <v>0.2</v>
      </c>
      <c r="I41" s="421">
        <v>77</v>
      </c>
      <c r="J41" s="422">
        <v>0.27</v>
      </c>
      <c r="K41" s="424">
        <v>0.2</v>
      </c>
    </row>
    <row r="42" spans="1:11" ht="14.85" customHeight="1">
      <c r="A42" s="169"/>
      <c r="B42" s="360" t="s">
        <v>360</v>
      </c>
      <c r="C42" s="207">
        <v>106</v>
      </c>
      <c r="D42" s="343">
        <v>2.4300000000000002</v>
      </c>
      <c r="E42" s="170">
        <v>1.6</v>
      </c>
      <c r="F42" s="207">
        <v>1359</v>
      </c>
      <c r="G42" s="343">
        <v>5.69</v>
      </c>
      <c r="H42" s="170">
        <v>4.2</v>
      </c>
      <c r="I42" s="207">
        <v>1465</v>
      </c>
      <c r="J42" s="343">
        <v>5.19</v>
      </c>
      <c r="K42" s="170">
        <v>3.7</v>
      </c>
    </row>
    <row r="43" spans="1:11" ht="26.1" customHeight="1">
      <c r="A43" s="420" t="s">
        <v>361</v>
      </c>
      <c r="B43" s="420" t="s">
        <v>362</v>
      </c>
      <c r="C43" s="421">
        <v>240</v>
      </c>
      <c r="D43" s="422">
        <v>5.51</v>
      </c>
      <c r="E43" s="424">
        <v>3.6</v>
      </c>
      <c r="F43" s="421">
        <v>0</v>
      </c>
      <c r="G43" s="422">
        <v>0</v>
      </c>
      <c r="H43" s="424">
        <v>0</v>
      </c>
      <c r="I43" s="421">
        <v>240</v>
      </c>
      <c r="J43" s="422">
        <v>0.85</v>
      </c>
      <c r="K43" s="424">
        <v>0.6</v>
      </c>
    </row>
    <row r="44" spans="1:11" ht="38.85" customHeight="1">
      <c r="A44" s="158"/>
      <c r="B44" s="360" t="s">
        <v>363</v>
      </c>
      <c r="C44" s="363">
        <v>87</v>
      </c>
      <c r="D44" s="361">
        <v>2</v>
      </c>
      <c r="E44" s="362">
        <v>1.3</v>
      </c>
      <c r="F44" s="363">
        <v>0</v>
      </c>
      <c r="G44" s="361">
        <v>0</v>
      </c>
      <c r="H44" s="362">
        <v>0</v>
      </c>
      <c r="I44" s="363">
        <v>87</v>
      </c>
      <c r="J44" s="361">
        <v>0.31</v>
      </c>
      <c r="K44" s="362">
        <v>0.2</v>
      </c>
    </row>
    <row r="45" spans="1:11" ht="14.25" customHeight="1">
      <c r="A45" s="418"/>
      <c r="B45" s="432" t="s">
        <v>364</v>
      </c>
      <c r="C45" s="421">
        <v>11</v>
      </c>
      <c r="D45" s="422">
        <v>0.25</v>
      </c>
      <c r="E45" s="424">
        <v>0.2</v>
      </c>
      <c r="F45" s="421">
        <v>0</v>
      </c>
      <c r="G45" s="422">
        <v>0</v>
      </c>
      <c r="H45" s="424">
        <v>0</v>
      </c>
      <c r="I45" s="421">
        <v>11</v>
      </c>
      <c r="J45" s="422">
        <v>0.04</v>
      </c>
      <c r="K45" s="424">
        <v>0</v>
      </c>
    </row>
    <row r="46" spans="1:11" ht="14.25" customHeight="1">
      <c r="A46" s="360" t="s">
        <v>365</v>
      </c>
      <c r="B46" s="360" t="s">
        <v>366</v>
      </c>
      <c r="C46" s="207">
        <v>31</v>
      </c>
      <c r="D46" s="343">
        <v>0.71</v>
      </c>
      <c r="E46" s="170">
        <v>0.5</v>
      </c>
      <c r="F46" s="207">
        <v>3</v>
      </c>
      <c r="G46" s="343">
        <v>0.01</v>
      </c>
      <c r="H46" s="170">
        <v>0</v>
      </c>
      <c r="I46" s="207">
        <v>34</v>
      </c>
      <c r="J46" s="343">
        <v>0.12</v>
      </c>
      <c r="K46" s="170">
        <v>0.1</v>
      </c>
    </row>
    <row r="47" spans="1:11" ht="26.1" customHeight="1">
      <c r="A47" s="420" t="s">
        <v>367</v>
      </c>
      <c r="B47" s="420" t="s">
        <v>368</v>
      </c>
      <c r="C47" s="421">
        <v>14</v>
      </c>
      <c r="D47" s="422">
        <v>0.32</v>
      </c>
      <c r="E47" s="424">
        <v>0.2</v>
      </c>
      <c r="F47" s="421">
        <v>92</v>
      </c>
      <c r="G47" s="422">
        <v>0.39</v>
      </c>
      <c r="H47" s="424">
        <v>0.3</v>
      </c>
      <c r="I47" s="421">
        <v>106</v>
      </c>
      <c r="J47" s="422">
        <v>0.38</v>
      </c>
      <c r="K47" s="424">
        <v>0.3</v>
      </c>
    </row>
    <row r="48" spans="1:11" ht="14.85" customHeight="1">
      <c r="A48" s="360" t="s">
        <v>369</v>
      </c>
      <c r="B48" s="360" t="s">
        <v>370</v>
      </c>
      <c r="C48" s="207">
        <v>477</v>
      </c>
      <c r="D48" s="343">
        <v>10.95</v>
      </c>
      <c r="E48" s="170">
        <v>7.1</v>
      </c>
      <c r="F48" s="207">
        <v>1815</v>
      </c>
      <c r="G48" s="343">
        <v>7.6</v>
      </c>
      <c r="H48" s="170">
        <v>5.6</v>
      </c>
      <c r="I48" s="207">
        <v>2292</v>
      </c>
      <c r="J48" s="343">
        <v>8.1199999999999992</v>
      </c>
      <c r="K48" s="170">
        <v>5.9</v>
      </c>
    </row>
    <row r="49" spans="1:11" ht="14.25" customHeight="1">
      <c r="A49" s="418"/>
      <c r="B49" s="420" t="s">
        <v>371</v>
      </c>
      <c r="C49" s="421">
        <v>99</v>
      </c>
      <c r="D49" s="422">
        <v>2.27</v>
      </c>
      <c r="E49" s="424">
        <v>1.5</v>
      </c>
      <c r="F49" s="421">
        <v>494</v>
      </c>
      <c r="G49" s="422">
        <v>2.0699999999999998</v>
      </c>
      <c r="H49" s="424">
        <v>1.5</v>
      </c>
      <c r="I49" s="421">
        <v>593</v>
      </c>
      <c r="J49" s="422">
        <v>2.1</v>
      </c>
      <c r="K49" s="424">
        <v>1.5</v>
      </c>
    </row>
    <row r="50" spans="1:11" ht="14.25" customHeight="1">
      <c r="A50" s="169"/>
      <c r="B50" s="364" t="s">
        <v>372</v>
      </c>
      <c r="C50" s="207">
        <v>3</v>
      </c>
      <c r="D50" s="343">
        <v>7.0000000000000007E-2</v>
      </c>
      <c r="E50" s="170">
        <v>0</v>
      </c>
      <c r="F50" s="207">
        <v>25</v>
      </c>
      <c r="G50" s="343">
        <v>0.1</v>
      </c>
      <c r="H50" s="170">
        <v>0.1</v>
      </c>
      <c r="I50" s="207">
        <v>28</v>
      </c>
      <c r="J50" s="343">
        <v>0.1</v>
      </c>
      <c r="K50" s="170">
        <v>0.1</v>
      </c>
    </row>
    <row r="51" spans="1:11" ht="14.85" customHeight="1">
      <c r="A51" s="418"/>
      <c r="B51" s="426" t="s">
        <v>373</v>
      </c>
      <c r="C51" s="421">
        <v>9</v>
      </c>
      <c r="D51" s="422">
        <v>0.21</v>
      </c>
      <c r="E51" s="424">
        <v>0.1</v>
      </c>
      <c r="F51" s="421">
        <v>85</v>
      </c>
      <c r="G51" s="422">
        <v>0.36</v>
      </c>
      <c r="H51" s="424">
        <v>0.3</v>
      </c>
      <c r="I51" s="421">
        <v>94</v>
      </c>
      <c r="J51" s="422">
        <v>0.33</v>
      </c>
      <c r="K51" s="424">
        <v>0.2</v>
      </c>
    </row>
    <row r="52" spans="1:11" ht="14.25" customHeight="1">
      <c r="A52" s="169"/>
      <c r="B52" s="364" t="s">
        <v>374</v>
      </c>
      <c r="C52" s="207">
        <v>7</v>
      </c>
      <c r="D52" s="343">
        <v>0.16</v>
      </c>
      <c r="E52" s="170">
        <v>0.1</v>
      </c>
      <c r="F52" s="207">
        <v>32</v>
      </c>
      <c r="G52" s="343">
        <v>0.13</v>
      </c>
      <c r="H52" s="170">
        <v>0.1</v>
      </c>
      <c r="I52" s="207">
        <v>39</v>
      </c>
      <c r="J52" s="343">
        <v>0.14000000000000001</v>
      </c>
      <c r="K52" s="170">
        <v>0.1</v>
      </c>
    </row>
    <row r="53" spans="1:11" ht="14.25" customHeight="1">
      <c r="A53" s="418"/>
      <c r="B53" s="439" t="s">
        <v>411</v>
      </c>
      <c r="C53" s="421">
        <v>118</v>
      </c>
      <c r="D53" s="422">
        <v>2.71</v>
      </c>
      <c r="E53" s="424">
        <v>1.7</v>
      </c>
      <c r="F53" s="421">
        <v>424</v>
      </c>
      <c r="G53" s="422">
        <v>1.78</v>
      </c>
      <c r="H53" s="424">
        <v>1.3</v>
      </c>
      <c r="I53" s="421">
        <v>542</v>
      </c>
      <c r="J53" s="422">
        <v>1.92</v>
      </c>
      <c r="K53" s="424">
        <v>1.4</v>
      </c>
    </row>
    <row r="54" spans="1:11" ht="14.25" customHeight="1">
      <c r="A54" s="169"/>
      <c r="B54" s="364" t="s">
        <v>376</v>
      </c>
      <c r="C54" s="207">
        <v>104</v>
      </c>
      <c r="D54" s="343">
        <v>2.39</v>
      </c>
      <c r="E54" s="170">
        <v>1.5</v>
      </c>
      <c r="F54" s="207">
        <v>184</v>
      </c>
      <c r="G54" s="343">
        <v>0.77</v>
      </c>
      <c r="H54" s="170">
        <v>0.6</v>
      </c>
      <c r="I54" s="207">
        <v>288</v>
      </c>
      <c r="J54" s="343">
        <v>1.02</v>
      </c>
      <c r="K54" s="170">
        <v>0.7</v>
      </c>
    </row>
    <row r="55" spans="1:11" ht="14.25" customHeight="1">
      <c r="A55" s="418"/>
      <c r="B55" s="419" t="s">
        <v>412</v>
      </c>
      <c r="C55" s="421">
        <v>32</v>
      </c>
      <c r="D55" s="422">
        <v>0.73</v>
      </c>
      <c r="E55" s="424">
        <v>0.5</v>
      </c>
      <c r="F55" s="421">
        <v>408</v>
      </c>
      <c r="G55" s="422">
        <v>1.71</v>
      </c>
      <c r="H55" s="424">
        <v>1.3</v>
      </c>
      <c r="I55" s="421">
        <v>440</v>
      </c>
      <c r="J55" s="422">
        <v>1.56</v>
      </c>
      <c r="K55" s="424">
        <v>1.1000000000000001</v>
      </c>
    </row>
    <row r="56" spans="1:11" ht="14.25" customHeight="1">
      <c r="A56" s="169"/>
      <c r="B56" s="366" t="s">
        <v>374</v>
      </c>
      <c r="C56" s="207">
        <v>30</v>
      </c>
      <c r="D56" s="343">
        <v>0.69</v>
      </c>
      <c r="E56" s="170">
        <v>0.4</v>
      </c>
      <c r="F56" s="207">
        <v>342</v>
      </c>
      <c r="G56" s="343">
        <v>1.43</v>
      </c>
      <c r="H56" s="170">
        <v>1.1000000000000001</v>
      </c>
      <c r="I56" s="207">
        <v>372</v>
      </c>
      <c r="J56" s="343">
        <v>1.32</v>
      </c>
      <c r="K56" s="170">
        <v>0.9</v>
      </c>
    </row>
    <row r="57" spans="1:11" ht="14.25" customHeight="1">
      <c r="A57" s="418"/>
      <c r="B57" s="440" t="s">
        <v>378</v>
      </c>
      <c r="C57" s="421">
        <v>98</v>
      </c>
      <c r="D57" s="422">
        <v>2.25</v>
      </c>
      <c r="E57" s="424">
        <v>1.5</v>
      </c>
      <c r="F57" s="421">
        <v>77</v>
      </c>
      <c r="G57" s="422">
        <v>0.32</v>
      </c>
      <c r="H57" s="424">
        <v>0.2</v>
      </c>
      <c r="I57" s="421">
        <v>175</v>
      </c>
      <c r="J57" s="422">
        <v>0.62</v>
      </c>
      <c r="K57" s="424">
        <v>0.4</v>
      </c>
    </row>
    <row r="58" spans="1:11" ht="14.25" customHeight="1">
      <c r="A58" s="169"/>
      <c r="B58" s="360" t="s">
        <v>379</v>
      </c>
      <c r="C58" s="207">
        <v>6753</v>
      </c>
      <c r="D58" s="343">
        <v>155.06</v>
      </c>
      <c r="E58" s="169"/>
      <c r="F58" s="207">
        <v>32415</v>
      </c>
      <c r="G58" s="343">
        <v>135.80000000000001</v>
      </c>
      <c r="H58" s="169"/>
      <c r="I58" s="207">
        <v>39168</v>
      </c>
      <c r="J58" s="343">
        <v>138.78</v>
      </c>
      <c r="K58" s="169"/>
    </row>
    <row r="59" spans="1:11" ht="15.95" customHeight="1">
      <c r="A59" s="642" t="s">
        <v>413</v>
      </c>
      <c r="B59" s="642"/>
      <c r="C59" s="642"/>
      <c r="D59" s="642"/>
      <c r="E59" s="642"/>
      <c r="F59" s="642"/>
      <c r="G59" s="642"/>
      <c r="H59" s="642"/>
      <c r="I59" s="642"/>
      <c r="J59" s="642"/>
      <c r="K59" s="642"/>
    </row>
  </sheetData>
  <mergeCells count="4">
    <mergeCell ref="A1:K1"/>
    <mergeCell ref="A2:K2"/>
    <mergeCell ref="B3:B4"/>
    <mergeCell ref="A59:K59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workbookViewId="0">
      <selection activeCell="B28" sqref="B28"/>
    </sheetView>
  </sheetViews>
  <sheetFormatPr defaultRowHeight="12.75"/>
  <cols>
    <col min="1" max="1" width="7.28515625" style="154" customWidth="1"/>
    <col min="2" max="2" width="40.5703125" style="154" customWidth="1"/>
    <col min="3" max="3" width="7.42578125" style="154" customWidth="1"/>
    <col min="4" max="4" width="15" style="154" customWidth="1"/>
    <col min="5" max="5" width="8" style="154" customWidth="1"/>
    <col min="6" max="6" width="8.140625" style="154" customWidth="1"/>
    <col min="7" max="7" width="15" style="154" customWidth="1"/>
    <col min="8" max="8" width="8.140625" style="154" customWidth="1"/>
    <col min="9" max="9" width="8" style="154" customWidth="1"/>
    <col min="10" max="10" width="15" style="154" customWidth="1"/>
    <col min="11" max="11" width="8" style="154" customWidth="1"/>
    <col min="12" max="16384" width="9.140625" style="154"/>
  </cols>
  <sheetData>
    <row r="1" spans="1:11" ht="14.25" customHeight="1">
      <c r="A1" s="630" t="s">
        <v>404</v>
      </c>
      <c r="B1" s="630"/>
      <c r="C1" s="630"/>
      <c r="D1" s="630"/>
      <c r="E1" s="630"/>
      <c r="F1" s="630"/>
      <c r="G1" s="630"/>
      <c r="H1" s="630"/>
      <c r="I1" s="630"/>
      <c r="J1" s="630"/>
      <c r="K1" s="630"/>
    </row>
    <row r="2" spans="1:11" ht="14.25" customHeight="1">
      <c r="A2" s="643" t="s">
        <v>414</v>
      </c>
      <c r="B2" s="643"/>
      <c r="C2" s="643"/>
      <c r="D2" s="643"/>
      <c r="E2" s="643"/>
      <c r="F2" s="643"/>
      <c r="G2" s="643"/>
      <c r="H2" s="643"/>
      <c r="I2" s="643"/>
      <c r="J2" s="643"/>
      <c r="K2" s="643"/>
    </row>
    <row r="3" spans="1:11" ht="15.2" customHeight="1">
      <c r="A3" s="441" t="s">
        <v>415</v>
      </c>
      <c r="B3" s="644" t="s">
        <v>416</v>
      </c>
      <c r="C3" s="646" t="s">
        <v>417</v>
      </c>
      <c r="D3" s="647"/>
      <c r="E3" s="647"/>
      <c r="F3" s="648"/>
      <c r="G3" s="646" t="s">
        <v>418</v>
      </c>
      <c r="H3" s="647"/>
      <c r="I3" s="647"/>
      <c r="J3" s="647"/>
      <c r="K3" s="648"/>
    </row>
    <row r="4" spans="1:11" ht="28.5" customHeight="1">
      <c r="A4" s="442" t="s">
        <v>419</v>
      </c>
      <c r="B4" s="645"/>
      <c r="C4" s="443" t="s">
        <v>420</v>
      </c>
      <c r="D4" s="444" t="s">
        <v>421</v>
      </c>
      <c r="E4" s="443" t="s">
        <v>422</v>
      </c>
      <c r="F4" s="445" t="s">
        <v>420</v>
      </c>
      <c r="G4" s="444" t="s">
        <v>421</v>
      </c>
      <c r="H4" s="443" t="s">
        <v>422</v>
      </c>
      <c r="I4" s="445" t="s">
        <v>420</v>
      </c>
      <c r="J4" s="444" t="s">
        <v>421</v>
      </c>
      <c r="K4" s="443" t="s">
        <v>422</v>
      </c>
    </row>
    <row r="5" spans="1:11" ht="14.85" customHeight="1">
      <c r="A5" s="446" t="s">
        <v>308</v>
      </c>
      <c r="B5" s="446" t="s">
        <v>309</v>
      </c>
      <c r="C5" s="447">
        <v>1157</v>
      </c>
      <c r="D5" s="448">
        <v>26.57</v>
      </c>
      <c r="E5" s="449">
        <v>22.8</v>
      </c>
      <c r="F5" s="447">
        <v>432</v>
      </c>
      <c r="G5" s="448">
        <v>1.81</v>
      </c>
      <c r="H5" s="449">
        <v>2.1</v>
      </c>
      <c r="I5" s="447">
        <v>1589</v>
      </c>
      <c r="J5" s="448">
        <v>5.63</v>
      </c>
      <c r="K5" s="449">
        <v>6.1</v>
      </c>
    </row>
    <row r="6" spans="1:11" ht="14.25" customHeight="1">
      <c r="A6" s="450"/>
      <c r="B6" s="451" t="s">
        <v>310</v>
      </c>
      <c r="C6" s="452">
        <v>429</v>
      </c>
      <c r="D6" s="453">
        <v>9.85</v>
      </c>
      <c r="E6" s="454">
        <v>8.5</v>
      </c>
      <c r="F6" s="452">
        <v>223</v>
      </c>
      <c r="G6" s="453">
        <v>0.93</v>
      </c>
      <c r="H6" s="454">
        <v>1.1000000000000001</v>
      </c>
      <c r="I6" s="452">
        <v>652</v>
      </c>
      <c r="J6" s="453">
        <v>2.31</v>
      </c>
      <c r="K6" s="454">
        <v>2.5</v>
      </c>
    </row>
    <row r="7" spans="1:11" ht="14.25" customHeight="1">
      <c r="A7" s="455"/>
      <c r="B7" s="456" t="s">
        <v>311</v>
      </c>
      <c r="C7" s="457">
        <v>1</v>
      </c>
      <c r="D7" s="458">
        <v>0.02</v>
      </c>
      <c r="E7" s="459">
        <v>0</v>
      </c>
      <c r="F7" s="457">
        <v>1</v>
      </c>
      <c r="G7" s="458">
        <v>0</v>
      </c>
      <c r="H7" s="459">
        <v>0</v>
      </c>
      <c r="I7" s="457">
        <v>2</v>
      </c>
      <c r="J7" s="458">
        <v>0.01</v>
      </c>
      <c r="K7" s="459">
        <v>0</v>
      </c>
    </row>
    <row r="8" spans="1:11" ht="15" customHeight="1">
      <c r="A8" s="451" t="s">
        <v>312</v>
      </c>
      <c r="B8" s="451" t="s">
        <v>313</v>
      </c>
      <c r="C8" s="452">
        <v>5</v>
      </c>
      <c r="D8" s="453">
        <v>0.11</v>
      </c>
      <c r="E8" s="454">
        <v>0.1</v>
      </c>
      <c r="F8" s="452">
        <v>239</v>
      </c>
      <c r="G8" s="453">
        <v>1</v>
      </c>
      <c r="H8" s="454">
        <v>1.1000000000000001</v>
      </c>
      <c r="I8" s="452">
        <v>244</v>
      </c>
      <c r="J8" s="453">
        <v>0.86</v>
      </c>
      <c r="K8" s="454">
        <v>0.9</v>
      </c>
    </row>
    <row r="9" spans="1:11" ht="14.25" customHeight="1">
      <c r="A9" s="455"/>
      <c r="B9" s="460" t="s">
        <v>314</v>
      </c>
      <c r="C9" s="457">
        <v>4</v>
      </c>
      <c r="D9" s="458">
        <v>0.09</v>
      </c>
      <c r="E9" s="459">
        <v>0.1</v>
      </c>
      <c r="F9" s="457">
        <v>85</v>
      </c>
      <c r="G9" s="458">
        <v>0.36</v>
      </c>
      <c r="H9" s="459">
        <v>0.4</v>
      </c>
      <c r="I9" s="457">
        <v>89</v>
      </c>
      <c r="J9" s="458">
        <v>0.32</v>
      </c>
      <c r="K9" s="459">
        <v>0.3</v>
      </c>
    </row>
    <row r="10" spans="1:11" ht="23.85" customHeight="1">
      <c r="A10" s="451" t="s">
        <v>315</v>
      </c>
      <c r="B10" s="451" t="s">
        <v>316</v>
      </c>
      <c r="C10" s="452">
        <v>1</v>
      </c>
      <c r="D10" s="453">
        <v>0.02</v>
      </c>
      <c r="E10" s="454">
        <v>0</v>
      </c>
      <c r="F10" s="452">
        <v>1</v>
      </c>
      <c r="G10" s="453">
        <v>0</v>
      </c>
      <c r="H10" s="454">
        <v>0</v>
      </c>
      <c r="I10" s="452">
        <v>2</v>
      </c>
      <c r="J10" s="453">
        <v>0.01</v>
      </c>
      <c r="K10" s="454">
        <v>0</v>
      </c>
    </row>
    <row r="11" spans="1:11" ht="35.25" customHeight="1">
      <c r="A11" s="461" t="s">
        <v>317</v>
      </c>
      <c r="B11" s="460" t="s">
        <v>318</v>
      </c>
      <c r="C11" s="462">
        <v>4</v>
      </c>
      <c r="D11" s="463">
        <v>0.09</v>
      </c>
      <c r="E11" s="464">
        <v>0.1</v>
      </c>
      <c r="F11" s="462">
        <v>1297</v>
      </c>
      <c r="G11" s="463">
        <v>5.43</v>
      </c>
      <c r="H11" s="464">
        <v>6.2</v>
      </c>
      <c r="I11" s="462">
        <v>1301</v>
      </c>
      <c r="J11" s="463">
        <v>4.6100000000000003</v>
      </c>
      <c r="K11" s="464">
        <v>5</v>
      </c>
    </row>
    <row r="12" spans="1:11" ht="15" customHeight="1">
      <c r="A12" s="450"/>
      <c r="B12" s="465" t="s">
        <v>319</v>
      </c>
      <c r="C12" s="452">
        <v>4</v>
      </c>
      <c r="D12" s="453">
        <v>0.09</v>
      </c>
      <c r="E12" s="454">
        <v>0.1</v>
      </c>
      <c r="F12" s="452">
        <v>1272</v>
      </c>
      <c r="G12" s="453">
        <v>5.33</v>
      </c>
      <c r="H12" s="454">
        <v>6</v>
      </c>
      <c r="I12" s="452">
        <v>1276</v>
      </c>
      <c r="J12" s="453">
        <v>4.5199999999999996</v>
      </c>
      <c r="K12" s="454">
        <v>4.9000000000000004</v>
      </c>
    </row>
    <row r="13" spans="1:11" ht="15" customHeight="1">
      <c r="A13" s="460" t="s">
        <v>320</v>
      </c>
      <c r="B13" s="460" t="s">
        <v>321</v>
      </c>
      <c r="C13" s="457">
        <v>0</v>
      </c>
      <c r="D13" s="458">
        <v>0</v>
      </c>
      <c r="E13" s="459">
        <v>0</v>
      </c>
      <c r="F13" s="457">
        <v>5</v>
      </c>
      <c r="G13" s="458">
        <v>0.02</v>
      </c>
      <c r="H13" s="459">
        <v>0</v>
      </c>
      <c r="I13" s="457">
        <v>5</v>
      </c>
      <c r="J13" s="458">
        <v>0.02</v>
      </c>
      <c r="K13" s="459">
        <v>0</v>
      </c>
    </row>
    <row r="14" spans="1:11" ht="14.25" customHeight="1">
      <c r="A14" s="451" t="s">
        <v>322</v>
      </c>
      <c r="B14" s="451" t="s">
        <v>323</v>
      </c>
      <c r="C14" s="452">
        <v>16</v>
      </c>
      <c r="D14" s="453">
        <v>0.37</v>
      </c>
      <c r="E14" s="454">
        <v>0.3</v>
      </c>
      <c r="F14" s="452">
        <v>1256</v>
      </c>
      <c r="G14" s="453">
        <v>5.26</v>
      </c>
      <c r="H14" s="454">
        <v>6</v>
      </c>
      <c r="I14" s="452">
        <v>1272</v>
      </c>
      <c r="J14" s="453">
        <v>4.51</v>
      </c>
      <c r="K14" s="454">
        <v>4.9000000000000004</v>
      </c>
    </row>
    <row r="15" spans="1:11" ht="14.25" customHeight="1">
      <c r="A15" s="455"/>
      <c r="B15" s="460" t="s">
        <v>324</v>
      </c>
      <c r="C15" s="457">
        <v>10</v>
      </c>
      <c r="D15" s="458">
        <v>0.23</v>
      </c>
      <c r="E15" s="459">
        <v>0.2</v>
      </c>
      <c r="F15" s="457">
        <v>112</v>
      </c>
      <c r="G15" s="458">
        <v>0.47</v>
      </c>
      <c r="H15" s="459">
        <v>0.5</v>
      </c>
      <c r="I15" s="457">
        <v>122</v>
      </c>
      <c r="J15" s="458">
        <v>0.43</v>
      </c>
      <c r="K15" s="459">
        <v>0.5</v>
      </c>
    </row>
    <row r="16" spans="1:11" ht="14.25" customHeight="1">
      <c r="A16" s="451" t="s">
        <v>325</v>
      </c>
      <c r="B16" s="451" t="s">
        <v>326</v>
      </c>
      <c r="C16" s="452">
        <v>4</v>
      </c>
      <c r="D16" s="453">
        <v>0.09</v>
      </c>
      <c r="E16" s="454">
        <v>0.1</v>
      </c>
      <c r="F16" s="452">
        <v>182</v>
      </c>
      <c r="G16" s="453">
        <v>0.76</v>
      </c>
      <c r="H16" s="454">
        <v>0.9</v>
      </c>
      <c r="I16" s="452">
        <v>186</v>
      </c>
      <c r="J16" s="453">
        <v>0.66</v>
      </c>
      <c r="K16" s="454">
        <v>0.7</v>
      </c>
    </row>
    <row r="17" spans="1:11" ht="14.25" customHeight="1">
      <c r="A17" s="460" t="s">
        <v>327</v>
      </c>
      <c r="B17" s="460" t="s">
        <v>328</v>
      </c>
      <c r="C17" s="457">
        <v>2</v>
      </c>
      <c r="D17" s="458">
        <v>0.05</v>
      </c>
      <c r="E17" s="459">
        <v>0</v>
      </c>
      <c r="F17" s="457">
        <v>504</v>
      </c>
      <c r="G17" s="458">
        <v>2.11</v>
      </c>
      <c r="H17" s="459">
        <v>2.4</v>
      </c>
      <c r="I17" s="457">
        <v>506</v>
      </c>
      <c r="J17" s="458">
        <v>1.79</v>
      </c>
      <c r="K17" s="459">
        <v>1.9</v>
      </c>
    </row>
    <row r="18" spans="1:11" ht="23.85" customHeight="1">
      <c r="A18" s="451" t="s">
        <v>329</v>
      </c>
      <c r="B18" s="451" t="s">
        <v>330</v>
      </c>
      <c r="C18" s="452">
        <v>38</v>
      </c>
      <c r="D18" s="453">
        <v>0.87</v>
      </c>
      <c r="E18" s="454">
        <v>0.7</v>
      </c>
      <c r="F18" s="452">
        <v>5854</v>
      </c>
      <c r="G18" s="453">
        <v>24.53</v>
      </c>
      <c r="H18" s="454">
        <v>27.8</v>
      </c>
      <c r="I18" s="452">
        <v>5892</v>
      </c>
      <c r="J18" s="453">
        <v>20.88</v>
      </c>
      <c r="K18" s="454">
        <v>22.6</v>
      </c>
    </row>
    <row r="19" spans="1:11" ht="14.25" customHeight="1">
      <c r="A19" s="455"/>
      <c r="B19" s="460" t="s">
        <v>331</v>
      </c>
      <c r="C19" s="457">
        <v>0</v>
      </c>
      <c r="D19" s="458">
        <v>0</v>
      </c>
      <c r="E19" s="459">
        <v>0</v>
      </c>
      <c r="F19" s="457">
        <v>34</v>
      </c>
      <c r="G19" s="458">
        <v>0.14000000000000001</v>
      </c>
      <c r="H19" s="459">
        <v>0.2</v>
      </c>
      <c r="I19" s="457">
        <v>34</v>
      </c>
      <c r="J19" s="458">
        <v>0.12</v>
      </c>
      <c r="K19" s="459">
        <v>0.1</v>
      </c>
    </row>
    <row r="20" spans="1:11" ht="14.25" customHeight="1">
      <c r="A20" s="450"/>
      <c r="B20" s="466" t="s">
        <v>332</v>
      </c>
      <c r="C20" s="452">
        <v>0</v>
      </c>
      <c r="D20" s="453">
        <v>0</v>
      </c>
      <c r="E20" s="454">
        <v>0</v>
      </c>
      <c r="F20" s="452">
        <v>1512</v>
      </c>
      <c r="G20" s="453">
        <v>6.33</v>
      </c>
      <c r="H20" s="454">
        <v>7.2</v>
      </c>
      <c r="I20" s="452">
        <v>1512</v>
      </c>
      <c r="J20" s="453">
        <v>5.36</v>
      </c>
      <c r="K20" s="454">
        <v>5.8</v>
      </c>
    </row>
    <row r="21" spans="1:11" ht="14.25" customHeight="1">
      <c r="A21" s="455"/>
      <c r="B21" s="456" t="s">
        <v>333</v>
      </c>
      <c r="C21" s="457">
        <v>0</v>
      </c>
      <c r="D21" s="458">
        <v>0</v>
      </c>
      <c r="E21" s="459">
        <v>0</v>
      </c>
      <c r="F21" s="457">
        <v>1360</v>
      </c>
      <c r="G21" s="458">
        <v>5.7</v>
      </c>
      <c r="H21" s="459">
        <v>6.5</v>
      </c>
      <c r="I21" s="457">
        <v>1360</v>
      </c>
      <c r="J21" s="458">
        <v>4.82</v>
      </c>
      <c r="K21" s="459">
        <v>5.2</v>
      </c>
    </row>
    <row r="22" spans="1:11" ht="15" customHeight="1">
      <c r="A22" s="451" t="s">
        <v>334</v>
      </c>
      <c r="B22" s="451" t="s">
        <v>335</v>
      </c>
      <c r="C22" s="452">
        <v>2801</v>
      </c>
      <c r="D22" s="453">
        <v>64.319999999999993</v>
      </c>
      <c r="E22" s="454">
        <v>55.2</v>
      </c>
      <c r="F22" s="452">
        <v>2986</v>
      </c>
      <c r="G22" s="453">
        <v>12.51</v>
      </c>
      <c r="H22" s="454">
        <v>14.2</v>
      </c>
      <c r="I22" s="452">
        <v>5787</v>
      </c>
      <c r="J22" s="453">
        <v>20.5</v>
      </c>
      <c r="K22" s="454">
        <v>22.2</v>
      </c>
    </row>
    <row r="23" spans="1:11" ht="23.85" customHeight="1">
      <c r="A23" s="467"/>
      <c r="B23" s="460" t="s">
        <v>336</v>
      </c>
      <c r="C23" s="457">
        <v>139</v>
      </c>
      <c r="D23" s="458">
        <v>3.19</v>
      </c>
      <c r="E23" s="459">
        <v>2.7</v>
      </c>
      <c r="F23" s="457">
        <v>40</v>
      </c>
      <c r="G23" s="458">
        <v>0.17</v>
      </c>
      <c r="H23" s="459">
        <v>0.2</v>
      </c>
      <c r="I23" s="457">
        <v>179</v>
      </c>
      <c r="J23" s="458">
        <v>0.63</v>
      </c>
      <c r="K23" s="459">
        <v>0.7</v>
      </c>
    </row>
    <row r="24" spans="1:11" ht="23.85" customHeight="1">
      <c r="A24" s="468"/>
      <c r="B24" s="451" t="s">
        <v>337</v>
      </c>
      <c r="C24" s="452">
        <v>2074</v>
      </c>
      <c r="D24" s="453">
        <v>47.62</v>
      </c>
      <c r="E24" s="454">
        <v>40.9</v>
      </c>
      <c r="F24" s="452">
        <v>1627</v>
      </c>
      <c r="G24" s="453">
        <v>6.82</v>
      </c>
      <c r="H24" s="454">
        <v>7.7</v>
      </c>
      <c r="I24" s="452">
        <v>3701</v>
      </c>
      <c r="J24" s="453">
        <v>13.11</v>
      </c>
      <c r="K24" s="454">
        <v>14.2</v>
      </c>
    </row>
    <row r="25" spans="1:11" ht="14.25" customHeight="1">
      <c r="A25" s="455"/>
      <c r="B25" s="456" t="s">
        <v>338</v>
      </c>
      <c r="C25" s="457">
        <v>410</v>
      </c>
      <c r="D25" s="458">
        <v>9.41</v>
      </c>
      <c r="E25" s="459">
        <v>8.1</v>
      </c>
      <c r="F25" s="457">
        <v>4</v>
      </c>
      <c r="G25" s="458">
        <v>0.02</v>
      </c>
      <c r="H25" s="459">
        <v>0</v>
      </c>
      <c r="I25" s="457">
        <v>414</v>
      </c>
      <c r="J25" s="458">
        <v>1.47</v>
      </c>
      <c r="K25" s="459">
        <v>1.6</v>
      </c>
    </row>
    <row r="26" spans="1:11" ht="14.25" customHeight="1">
      <c r="A26" s="450"/>
      <c r="B26" s="466" t="s">
        <v>339</v>
      </c>
      <c r="C26" s="452">
        <v>0</v>
      </c>
      <c r="D26" s="453">
        <v>0</v>
      </c>
      <c r="E26" s="454">
        <v>0</v>
      </c>
      <c r="F26" s="452">
        <v>8</v>
      </c>
      <c r="G26" s="453">
        <v>0.03</v>
      </c>
      <c r="H26" s="454">
        <v>0</v>
      </c>
      <c r="I26" s="452">
        <v>8</v>
      </c>
      <c r="J26" s="453">
        <v>0.03</v>
      </c>
      <c r="K26" s="454">
        <v>0</v>
      </c>
    </row>
    <row r="27" spans="1:11" ht="15" customHeight="1">
      <c r="A27" s="460" t="s">
        <v>340</v>
      </c>
      <c r="B27" s="460" t="s">
        <v>341</v>
      </c>
      <c r="C27" s="457">
        <v>165</v>
      </c>
      <c r="D27" s="458">
        <v>3.79</v>
      </c>
      <c r="E27" s="459">
        <v>3.3</v>
      </c>
      <c r="F27" s="457">
        <v>2315</v>
      </c>
      <c r="G27" s="458">
        <v>9.6999999999999993</v>
      </c>
      <c r="H27" s="459">
        <v>11</v>
      </c>
      <c r="I27" s="457">
        <v>2480</v>
      </c>
      <c r="J27" s="458">
        <v>8.7899999999999991</v>
      </c>
      <c r="K27" s="459">
        <v>9.5</v>
      </c>
    </row>
    <row r="28" spans="1:11" ht="23.85" customHeight="1">
      <c r="A28" s="468"/>
      <c r="B28" s="451" t="s">
        <v>342</v>
      </c>
      <c r="C28" s="452">
        <v>0</v>
      </c>
      <c r="D28" s="453">
        <v>0</v>
      </c>
      <c r="E28" s="454">
        <v>0</v>
      </c>
      <c r="F28" s="452">
        <v>246</v>
      </c>
      <c r="G28" s="453">
        <v>1.03</v>
      </c>
      <c r="H28" s="454">
        <v>1.2</v>
      </c>
      <c r="I28" s="452">
        <v>246</v>
      </c>
      <c r="J28" s="453">
        <v>0.87</v>
      </c>
      <c r="K28" s="454">
        <v>0.9</v>
      </c>
    </row>
    <row r="29" spans="1:11" ht="14.25" customHeight="1">
      <c r="A29" s="455"/>
      <c r="B29" s="456" t="s">
        <v>343</v>
      </c>
      <c r="C29" s="457">
        <v>86</v>
      </c>
      <c r="D29" s="458">
        <v>1.97</v>
      </c>
      <c r="E29" s="459">
        <v>1.7</v>
      </c>
      <c r="F29" s="457">
        <v>69</v>
      </c>
      <c r="G29" s="458">
        <v>0.28999999999999998</v>
      </c>
      <c r="H29" s="459">
        <v>0.3</v>
      </c>
      <c r="I29" s="457">
        <v>155</v>
      </c>
      <c r="J29" s="458">
        <v>0.55000000000000004</v>
      </c>
      <c r="K29" s="459">
        <v>0.6</v>
      </c>
    </row>
    <row r="30" spans="1:11" ht="14.25" customHeight="1">
      <c r="A30" s="450"/>
      <c r="B30" s="466" t="s">
        <v>344</v>
      </c>
      <c r="C30" s="452">
        <v>11</v>
      </c>
      <c r="D30" s="453">
        <v>0.25</v>
      </c>
      <c r="E30" s="454">
        <v>0.2</v>
      </c>
      <c r="F30" s="452">
        <v>288</v>
      </c>
      <c r="G30" s="453">
        <v>1.21</v>
      </c>
      <c r="H30" s="454">
        <v>1.4</v>
      </c>
      <c r="I30" s="452">
        <v>299</v>
      </c>
      <c r="J30" s="453">
        <v>1.06</v>
      </c>
      <c r="K30" s="454">
        <v>1.1000000000000001</v>
      </c>
    </row>
    <row r="31" spans="1:11" ht="14.25" customHeight="1">
      <c r="A31" s="455"/>
      <c r="B31" s="469" t="s">
        <v>345</v>
      </c>
      <c r="C31" s="457">
        <v>2</v>
      </c>
      <c r="D31" s="458">
        <v>0.05</v>
      </c>
      <c r="E31" s="459">
        <v>0</v>
      </c>
      <c r="F31" s="457">
        <v>461</v>
      </c>
      <c r="G31" s="458">
        <v>1.93</v>
      </c>
      <c r="H31" s="459">
        <v>2.2000000000000002</v>
      </c>
      <c r="I31" s="457">
        <v>463</v>
      </c>
      <c r="J31" s="458">
        <v>1.64</v>
      </c>
      <c r="K31" s="459">
        <v>1.8</v>
      </c>
    </row>
    <row r="32" spans="1:11" ht="15" customHeight="1">
      <c r="A32" s="451" t="s">
        <v>346</v>
      </c>
      <c r="B32" s="451" t="s">
        <v>347</v>
      </c>
      <c r="C32" s="452">
        <v>79</v>
      </c>
      <c r="D32" s="453">
        <v>1.81</v>
      </c>
      <c r="E32" s="454">
        <v>1.6</v>
      </c>
      <c r="F32" s="452">
        <v>410</v>
      </c>
      <c r="G32" s="453">
        <v>1.72</v>
      </c>
      <c r="H32" s="454">
        <v>1.9</v>
      </c>
      <c r="I32" s="452">
        <v>489</v>
      </c>
      <c r="J32" s="453">
        <v>1.73</v>
      </c>
      <c r="K32" s="454">
        <v>1.9</v>
      </c>
    </row>
    <row r="33" spans="1:11" ht="26.25" customHeight="1">
      <c r="A33" s="460" t="s">
        <v>348</v>
      </c>
      <c r="B33" s="460" t="s">
        <v>349</v>
      </c>
      <c r="C33" s="457">
        <v>1</v>
      </c>
      <c r="D33" s="458">
        <v>0.02</v>
      </c>
      <c r="E33" s="459">
        <v>0</v>
      </c>
      <c r="F33" s="457">
        <v>547</v>
      </c>
      <c r="G33" s="458">
        <v>2.29</v>
      </c>
      <c r="H33" s="459">
        <v>2.6</v>
      </c>
      <c r="I33" s="457">
        <v>548</v>
      </c>
      <c r="J33" s="458">
        <v>1.94</v>
      </c>
      <c r="K33" s="459">
        <v>2.1</v>
      </c>
    </row>
    <row r="34" spans="1:11" ht="14.25" customHeight="1">
      <c r="A34" s="451" t="s">
        <v>350</v>
      </c>
      <c r="B34" s="451" t="s">
        <v>351</v>
      </c>
      <c r="C34" s="452">
        <v>179</v>
      </c>
      <c r="D34" s="453">
        <v>4.1100000000000003</v>
      </c>
      <c r="E34" s="454">
        <v>3.5</v>
      </c>
      <c r="F34" s="452">
        <v>1802</v>
      </c>
      <c r="G34" s="453">
        <v>7.55</v>
      </c>
      <c r="H34" s="454">
        <v>8.6</v>
      </c>
      <c r="I34" s="452">
        <v>1981</v>
      </c>
      <c r="J34" s="453">
        <v>7.02</v>
      </c>
      <c r="K34" s="454">
        <v>7.6</v>
      </c>
    </row>
    <row r="35" spans="1:11" ht="14.25" customHeight="1">
      <c r="A35" s="455"/>
      <c r="B35" s="460" t="s">
        <v>352</v>
      </c>
      <c r="C35" s="457">
        <v>106</v>
      </c>
      <c r="D35" s="458">
        <v>2.4300000000000002</v>
      </c>
      <c r="E35" s="459">
        <v>2.1</v>
      </c>
      <c r="F35" s="457">
        <v>1240</v>
      </c>
      <c r="G35" s="458">
        <v>5.19</v>
      </c>
      <c r="H35" s="459">
        <v>5.9</v>
      </c>
      <c r="I35" s="457">
        <v>1346</v>
      </c>
      <c r="J35" s="458">
        <v>4.7699999999999996</v>
      </c>
      <c r="K35" s="459">
        <v>5.2</v>
      </c>
    </row>
    <row r="36" spans="1:11" ht="23.85" customHeight="1">
      <c r="A36" s="468"/>
      <c r="B36" s="451" t="s">
        <v>353</v>
      </c>
      <c r="C36" s="452">
        <v>72</v>
      </c>
      <c r="D36" s="453">
        <v>1.65</v>
      </c>
      <c r="E36" s="454">
        <v>1.4</v>
      </c>
      <c r="F36" s="452">
        <v>991</v>
      </c>
      <c r="G36" s="453">
        <v>4.1500000000000004</v>
      </c>
      <c r="H36" s="454">
        <v>4.7</v>
      </c>
      <c r="I36" s="452">
        <v>1063</v>
      </c>
      <c r="J36" s="453">
        <v>3.77</v>
      </c>
      <c r="K36" s="454">
        <v>4.0999999999999996</v>
      </c>
    </row>
    <row r="37" spans="1:11" ht="14.25" customHeight="1">
      <c r="A37" s="455"/>
      <c r="B37" s="470" t="s">
        <v>354</v>
      </c>
      <c r="C37" s="457">
        <v>34</v>
      </c>
      <c r="D37" s="458">
        <v>0.78</v>
      </c>
      <c r="E37" s="459">
        <v>0.7</v>
      </c>
      <c r="F37" s="457">
        <v>204</v>
      </c>
      <c r="G37" s="458">
        <v>0.85</v>
      </c>
      <c r="H37" s="459">
        <v>1</v>
      </c>
      <c r="I37" s="457">
        <v>238</v>
      </c>
      <c r="J37" s="458">
        <v>0.84</v>
      </c>
      <c r="K37" s="459">
        <v>0.9</v>
      </c>
    </row>
    <row r="38" spans="1:11" ht="23.85" customHeight="1">
      <c r="A38" s="451" t="s">
        <v>355</v>
      </c>
      <c r="B38" s="451" t="s">
        <v>356</v>
      </c>
      <c r="C38" s="452">
        <v>264</v>
      </c>
      <c r="D38" s="453">
        <v>6.06</v>
      </c>
      <c r="E38" s="454">
        <v>5.2</v>
      </c>
      <c r="F38" s="452">
        <v>2503</v>
      </c>
      <c r="G38" s="453">
        <v>10.49</v>
      </c>
      <c r="H38" s="454">
        <v>11.9</v>
      </c>
      <c r="I38" s="452">
        <v>2767</v>
      </c>
      <c r="J38" s="453">
        <v>9.8000000000000007</v>
      </c>
      <c r="K38" s="454">
        <v>10.6</v>
      </c>
    </row>
    <row r="39" spans="1:11" ht="14.25" customHeight="1">
      <c r="A39" s="455"/>
      <c r="B39" s="471" t="s">
        <v>357</v>
      </c>
      <c r="C39" s="457">
        <v>29</v>
      </c>
      <c r="D39" s="458">
        <v>0.67</v>
      </c>
      <c r="E39" s="459">
        <v>0.6</v>
      </c>
      <c r="F39" s="457">
        <v>380</v>
      </c>
      <c r="G39" s="458">
        <v>1.59</v>
      </c>
      <c r="H39" s="459">
        <v>1.8</v>
      </c>
      <c r="I39" s="457">
        <v>409</v>
      </c>
      <c r="J39" s="458">
        <v>1.45</v>
      </c>
      <c r="K39" s="459">
        <v>1.6</v>
      </c>
    </row>
    <row r="40" spans="1:11" ht="14.25" customHeight="1">
      <c r="A40" s="450"/>
      <c r="B40" s="472" t="s">
        <v>358</v>
      </c>
      <c r="C40" s="452">
        <v>16</v>
      </c>
      <c r="D40" s="453">
        <v>0.37</v>
      </c>
      <c r="E40" s="454">
        <v>0.3</v>
      </c>
      <c r="F40" s="452">
        <v>173</v>
      </c>
      <c r="G40" s="453">
        <v>0.72</v>
      </c>
      <c r="H40" s="454">
        <v>0.8</v>
      </c>
      <c r="I40" s="452">
        <v>189</v>
      </c>
      <c r="J40" s="453">
        <v>0.67</v>
      </c>
      <c r="K40" s="454">
        <v>0.7</v>
      </c>
    </row>
    <row r="41" spans="1:11" ht="23.85" customHeight="1">
      <c r="A41" s="467"/>
      <c r="B41" s="460" t="s">
        <v>359</v>
      </c>
      <c r="C41" s="457">
        <v>3</v>
      </c>
      <c r="D41" s="458">
        <v>7.0000000000000007E-2</v>
      </c>
      <c r="E41" s="459">
        <v>0.1</v>
      </c>
      <c r="F41" s="457">
        <v>38</v>
      </c>
      <c r="G41" s="458">
        <v>0.16</v>
      </c>
      <c r="H41" s="459">
        <v>0.2</v>
      </c>
      <c r="I41" s="457">
        <v>41</v>
      </c>
      <c r="J41" s="458">
        <v>0.15</v>
      </c>
      <c r="K41" s="459">
        <v>0.2</v>
      </c>
    </row>
    <row r="42" spans="1:11" ht="15" customHeight="1">
      <c r="A42" s="450"/>
      <c r="B42" s="451" t="s">
        <v>360</v>
      </c>
      <c r="C42" s="452">
        <v>82</v>
      </c>
      <c r="D42" s="453">
        <v>1.88</v>
      </c>
      <c r="E42" s="454">
        <v>1.6</v>
      </c>
      <c r="F42" s="452">
        <v>908</v>
      </c>
      <c r="G42" s="453">
        <v>3.8</v>
      </c>
      <c r="H42" s="454">
        <v>4.3</v>
      </c>
      <c r="I42" s="452">
        <v>990</v>
      </c>
      <c r="J42" s="453">
        <v>3.51</v>
      </c>
      <c r="K42" s="454">
        <v>3.8</v>
      </c>
    </row>
    <row r="43" spans="1:11" ht="23.85" customHeight="1">
      <c r="A43" s="460" t="s">
        <v>361</v>
      </c>
      <c r="B43" s="460" t="s">
        <v>362</v>
      </c>
      <c r="C43" s="457">
        <v>175</v>
      </c>
      <c r="D43" s="458">
        <v>4.0199999999999996</v>
      </c>
      <c r="E43" s="459">
        <v>3.5</v>
      </c>
      <c r="F43" s="457">
        <v>0</v>
      </c>
      <c r="G43" s="458">
        <v>0</v>
      </c>
      <c r="H43" s="459">
        <v>0</v>
      </c>
      <c r="I43" s="457">
        <v>175</v>
      </c>
      <c r="J43" s="458">
        <v>0.62</v>
      </c>
      <c r="K43" s="459">
        <v>0.7</v>
      </c>
    </row>
    <row r="44" spans="1:11" ht="35.25" customHeight="1">
      <c r="A44" s="468"/>
      <c r="B44" s="451" t="s">
        <v>363</v>
      </c>
      <c r="C44" s="473">
        <v>57</v>
      </c>
      <c r="D44" s="474">
        <v>1.31</v>
      </c>
      <c r="E44" s="475">
        <v>1.1000000000000001</v>
      </c>
      <c r="F44" s="473">
        <v>0</v>
      </c>
      <c r="G44" s="474">
        <v>0</v>
      </c>
      <c r="H44" s="475">
        <v>0</v>
      </c>
      <c r="I44" s="473">
        <v>57</v>
      </c>
      <c r="J44" s="474">
        <v>0.2</v>
      </c>
      <c r="K44" s="475">
        <v>0.2</v>
      </c>
    </row>
    <row r="45" spans="1:11" ht="14.25" customHeight="1">
      <c r="A45" s="455"/>
      <c r="B45" s="469" t="s">
        <v>364</v>
      </c>
      <c r="C45" s="457">
        <v>7</v>
      </c>
      <c r="D45" s="458">
        <v>0.16</v>
      </c>
      <c r="E45" s="459">
        <v>0.1</v>
      </c>
      <c r="F45" s="457">
        <v>0</v>
      </c>
      <c r="G45" s="458">
        <v>0</v>
      </c>
      <c r="H45" s="459">
        <v>0</v>
      </c>
      <c r="I45" s="457">
        <v>7</v>
      </c>
      <c r="J45" s="458">
        <v>0.02</v>
      </c>
      <c r="K45" s="459">
        <v>0</v>
      </c>
    </row>
    <row r="46" spans="1:11" ht="23.85" customHeight="1">
      <c r="A46" s="451" t="s">
        <v>365</v>
      </c>
      <c r="B46" s="451" t="s">
        <v>366</v>
      </c>
      <c r="C46" s="452">
        <v>5</v>
      </c>
      <c r="D46" s="453">
        <v>0.11</v>
      </c>
      <c r="E46" s="454">
        <v>0.1</v>
      </c>
      <c r="F46" s="452">
        <v>1</v>
      </c>
      <c r="G46" s="453">
        <v>0</v>
      </c>
      <c r="H46" s="454">
        <v>0</v>
      </c>
      <c r="I46" s="452">
        <v>6</v>
      </c>
      <c r="J46" s="453">
        <v>0.02</v>
      </c>
      <c r="K46" s="454">
        <v>0</v>
      </c>
    </row>
    <row r="47" spans="1:11" ht="23.85" customHeight="1">
      <c r="A47" s="460" t="s">
        <v>367</v>
      </c>
      <c r="B47" s="460" t="s">
        <v>368</v>
      </c>
      <c r="C47" s="457">
        <v>12</v>
      </c>
      <c r="D47" s="458">
        <v>0.28000000000000003</v>
      </c>
      <c r="E47" s="459">
        <v>0.2</v>
      </c>
      <c r="F47" s="457">
        <v>14</v>
      </c>
      <c r="G47" s="458">
        <v>0.06</v>
      </c>
      <c r="H47" s="459">
        <v>0.1</v>
      </c>
      <c r="I47" s="457">
        <v>26</v>
      </c>
      <c r="J47" s="458">
        <v>0.09</v>
      </c>
      <c r="K47" s="459">
        <v>0.1</v>
      </c>
    </row>
    <row r="48" spans="1:11" ht="15" customHeight="1">
      <c r="A48" s="451" t="s">
        <v>369</v>
      </c>
      <c r="B48" s="451" t="s">
        <v>370</v>
      </c>
      <c r="C48" s="452">
        <v>162</v>
      </c>
      <c r="D48" s="453">
        <v>3.72</v>
      </c>
      <c r="E48" s="454">
        <v>3.2</v>
      </c>
      <c r="F48" s="452">
        <v>689</v>
      </c>
      <c r="G48" s="453">
        <v>2.89</v>
      </c>
      <c r="H48" s="454">
        <v>3.3</v>
      </c>
      <c r="I48" s="452">
        <v>851</v>
      </c>
      <c r="J48" s="453">
        <v>3.02</v>
      </c>
      <c r="K48" s="454">
        <v>3.3</v>
      </c>
    </row>
    <row r="49" spans="1:11" ht="14.25" customHeight="1">
      <c r="A49" s="455"/>
      <c r="B49" s="460" t="s">
        <v>371</v>
      </c>
      <c r="C49" s="457">
        <v>60</v>
      </c>
      <c r="D49" s="458">
        <v>1.38</v>
      </c>
      <c r="E49" s="459">
        <v>1.2</v>
      </c>
      <c r="F49" s="457">
        <v>255</v>
      </c>
      <c r="G49" s="458">
        <v>1.07</v>
      </c>
      <c r="H49" s="459">
        <v>1.2</v>
      </c>
      <c r="I49" s="457">
        <v>315</v>
      </c>
      <c r="J49" s="458">
        <v>1.1200000000000001</v>
      </c>
      <c r="K49" s="459">
        <v>1.2</v>
      </c>
    </row>
    <row r="50" spans="1:11" ht="14.25" customHeight="1">
      <c r="A50" s="450"/>
      <c r="B50" s="476" t="s">
        <v>372</v>
      </c>
      <c r="C50" s="452">
        <v>4</v>
      </c>
      <c r="D50" s="453">
        <v>0.09</v>
      </c>
      <c r="E50" s="454">
        <v>0.1</v>
      </c>
      <c r="F50" s="452">
        <v>18</v>
      </c>
      <c r="G50" s="453">
        <v>0.08</v>
      </c>
      <c r="H50" s="454">
        <v>0.1</v>
      </c>
      <c r="I50" s="452">
        <v>22</v>
      </c>
      <c r="J50" s="453">
        <v>0.08</v>
      </c>
      <c r="K50" s="454">
        <v>0.1</v>
      </c>
    </row>
    <row r="51" spans="1:11" ht="15" customHeight="1">
      <c r="A51" s="455"/>
      <c r="B51" s="456" t="s">
        <v>373</v>
      </c>
      <c r="C51" s="457">
        <v>4</v>
      </c>
      <c r="D51" s="458">
        <v>0.09</v>
      </c>
      <c r="E51" s="459">
        <v>0.1</v>
      </c>
      <c r="F51" s="457">
        <v>21</v>
      </c>
      <c r="G51" s="458">
        <v>0.09</v>
      </c>
      <c r="H51" s="459">
        <v>0.1</v>
      </c>
      <c r="I51" s="457">
        <v>25</v>
      </c>
      <c r="J51" s="458">
        <v>0.09</v>
      </c>
      <c r="K51" s="459">
        <v>0.1</v>
      </c>
    </row>
    <row r="52" spans="1:11" ht="14.25" customHeight="1">
      <c r="A52" s="450"/>
      <c r="B52" s="476" t="s">
        <v>374</v>
      </c>
      <c r="C52" s="452">
        <v>1</v>
      </c>
      <c r="D52" s="453">
        <v>0.02</v>
      </c>
      <c r="E52" s="454">
        <v>0</v>
      </c>
      <c r="F52" s="452">
        <v>8</v>
      </c>
      <c r="G52" s="453">
        <v>0.03</v>
      </c>
      <c r="H52" s="454">
        <v>0</v>
      </c>
      <c r="I52" s="452">
        <v>9</v>
      </c>
      <c r="J52" s="453">
        <v>0.03</v>
      </c>
      <c r="K52" s="454">
        <v>0</v>
      </c>
    </row>
    <row r="53" spans="1:11" ht="23.85" customHeight="1">
      <c r="A53" s="467"/>
      <c r="B53" s="460" t="s">
        <v>375</v>
      </c>
      <c r="C53" s="457">
        <v>15</v>
      </c>
      <c r="D53" s="458">
        <v>0.34</v>
      </c>
      <c r="E53" s="459">
        <v>0.3</v>
      </c>
      <c r="F53" s="457">
        <v>101</v>
      </c>
      <c r="G53" s="458">
        <v>0.42</v>
      </c>
      <c r="H53" s="459">
        <v>0.5</v>
      </c>
      <c r="I53" s="457">
        <v>116</v>
      </c>
      <c r="J53" s="458">
        <v>0.41</v>
      </c>
      <c r="K53" s="459">
        <v>0.4</v>
      </c>
    </row>
    <row r="54" spans="1:11" ht="14.25" customHeight="1">
      <c r="A54" s="450"/>
      <c r="B54" s="476" t="s">
        <v>376</v>
      </c>
      <c r="C54" s="452">
        <v>11</v>
      </c>
      <c r="D54" s="453">
        <v>0.25</v>
      </c>
      <c r="E54" s="454">
        <v>0.2</v>
      </c>
      <c r="F54" s="452">
        <v>37</v>
      </c>
      <c r="G54" s="453">
        <v>0.16</v>
      </c>
      <c r="H54" s="454">
        <v>0.2</v>
      </c>
      <c r="I54" s="452">
        <v>48</v>
      </c>
      <c r="J54" s="453">
        <v>0.17</v>
      </c>
      <c r="K54" s="454">
        <v>0.2</v>
      </c>
    </row>
    <row r="55" spans="1:11" ht="23.85" customHeight="1">
      <c r="A55" s="467"/>
      <c r="B55" s="460" t="s">
        <v>377</v>
      </c>
      <c r="C55" s="457">
        <v>16</v>
      </c>
      <c r="D55" s="458">
        <v>0.37</v>
      </c>
      <c r="E55" s="459">
        <v>0.3</v>
      </c>
      <c r="F55" s="457">
        <v>116</v>
      </c>
      <c r="G55" s="458">
        <v>0.49</v>
      </c>
      <c r="H55" s="459">
        <v>0.6</v>
      </c>
      <c r="I55" s="457">
        <v>132</v>
      </c>
      <c r="J55" s="458">
        <v>0.47</v>
      </c>
      <c r="K55" s="459">
        <v>0.5</v>
      </c>
    </row>
    <row r="56" spans="1:11" ht="14.25" customHeight="1">
      <c r="A56" s="450"/>
      <c r="B56" s="477" t="s">
        <v>374</v>
      </c>
      <c r="C56" s="452">
        <v>4</v>
      </c>
      <c r="D56" s="453">
        <v>0.09</v>
      </c>
      <c r="E56" s="454">
        <v>0.1</v>
      </c>
      <c r="F56" s="452">
        <v>73</v>
      </c>
      <c r="G56" s="453">
        <v>0.31</v>
      </c>
      <c r="H56" s="454">
        <v>0.3</v>
      </c>
      <c r="I56" s="452">
        <v>77</v>
      </c>
      <c r="J56" s="453">
        <v>0.27</v>
      </c>
      <c r="K56" s="454">
        <v>0.3</v>
      </c>
    </row>
    <row r="57" spans="1:11" ht="14.25" customHeight="1">
      <c r="A57" s="455"/>
      <c r="B57" s="478" t="s">
        <v>378</v>
      </c>
      <c r="C57" s="457">
        <v>27</v>
      </c>
      <c r="D57" s="458">
        <v>0.62</v>
      </c>
      <c r="E57" s="459">
        <v>0.5</v>
      </c>
      <c r="F57" s="457">
        <v>65</v>
      </c>
      <c r="G57" s="458">
        <v>0.27</v>
      </c>
      <c r="H57" s="459">
        <v>0.3</v>
      </c>
      <c r="I57" s="457">
        <v>92</v>
      </c>
      <c r="J57" s="458">
        <v>0.33</v>
      </c>
      <c r="K57" s="459">
        <v>0.4</v>
      </c>
    </row>
    <row r="58" spans="1:11" ht="14.25" customHeight="1">
      <c r="A58" s="450"/>
      <c r="B58" s="451" t="s">
        <v>379</v>
      </c>
      <c r="C58" s="452">
        <v>5070</v>
      </c>
      <c r="D58" s="453">
        <v>116.42</v>
      </c>
      <c r="E58" s="450"/>
      <c r="F58" s="452">
        <v>21037</v>
      </c>
      <c r="G58" s="453">
        <v>88.13</v>
      </c>
      <c r="H58" s="450"/>
      <c r="I58" s="452">
        <v>26107</v>
      </c>
      <c r="J58" s="453">
        <v>92.5</v>
      </c>
      <c r="K58" s="450"/>
    </row>
    <row r="59" spans="1:11" ht="15" customHeight="1">
      <c r="A59" s="479"/>
      <c r="B59" s="479"/>
      <c r="C59" s="479"/>
      <c r="D59" s="479"/>
      <c r="E59" s="479"/>
      <c r="F59" s="479"/>
      <c r="G59" s="479"/>
      <c r="H59" s="479"/>
      <c r="I59" s="479"/>
      <c r="J59" s="479"/>
      <c r="K59" s="479"/>
    </row>
  </sheetData>
  <mergeCells count="5">
    <mergeCell ref="A1:K1"/>
    <mergeCell ref="A2:K2"/>
    <mergeCell ref="B3:B4"/>
    <mergeCell ref="C3:F3"/>
    <mergeCell ref="G3:K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workbookViewId="0">
      <selection activeCell="B8" sqref="B8"/>
    </sheetView>
  </sheetViews>
  <sheetFormatPr defaultRowHeight="12.75"/>
  <cols>
    <col min="1" max="1" width="6.140625" style="154" customWidth="1"/>
    <col min="2" max="2" width="45.85546875" style="154" customWidth="1"/>
    <col min="3" max="3" width="9" style="154" customWidth="1"/>
    <col min="4" max="4" width="12.5703125" style="154" customWidth="1"/>
    <col min="5" max="5" width="7" style="154" customWidth="1"/>
    <col min="6" max="6" width="8.140625" style="154" customWidth="1"/>
    <col min="7" max="7" width="12.5703125" style="154" customWidth="1"/>
    <col min="8" max="8" width="6.85546875" style="154" customWidth="1"/>
    <col min="9" max="9" width="12.140625" style="154" customWidth="1"/>
    <col min="10" max="10" width="12.5703125" style="154" customWidth="1"/>
    <col min="11" max="11" width="6.7109375" style="154" customWidth="1"/>
    <col min="12" max="16384" width="9.140625" style="154"/>
  </cols>
  <sheetData>
    <row r="1" spans="1:11" ht="14.25" customHeight="1">
      <c r="A1" s="649" t="s">
        <v>423</v>
      </c>
      <c r="B1" s="649"/>
      <c r="C1" s="649"/>
      <c r="D1" s="649"/>
      <c r="E1" s="649"/>
      <c r="F1" s="649"/>
      <c r="G1" s="649"/>
      <c r="H1" s="649"/>
      <c r="I1" s="649"/>
      <c r="J1" s="649"/>
      <c r="K1" s="649"/>
    </row>
    <row r="2" spans="1:11" ht="14.25" customHeight="1">
      <c r="A2" s="650" t="s">
        <v>424</v>
      </c>
      <c r="B2" s="650"/>
      <c r="C2" s="650"/>
      <c r="D2" s="650"/>
      <c r="E2" s="650"/>
      <c r="F2" s="650"/>
      <c r="G2" s="650"/>
      <c r="H2" s="650"/>
      <c r="I2" s="650"/>
      <c r="J2" s="650"/>
      <c r="K2" s="650"/>
    </row>
    <row r="3" spans="1:11" ht="30.6" customHeight="1">
      <c r="A3" s="480" t="s">
        <v>415</v>
      </c>
      <c r="B3" s="651" t="s">
        <v>416</v>
      </c>
      <c r="C3" s="481" t="s">
        <v>425</v>
      </c>
      <c r="D3" s="653" t="s">
        <v>421</v>
      </c>
      <c r="E3" s="655" t="s">
        <v>422</v>
      </c>
      <c r="F3" s="482" t="s">
        <v>426</v>
      </c>
      <c r="G3" s="653" t="s">
        <v>421</v>
      </c>
      <c r="H3" s="655" t="s">
        <v>422</v>
      </c>
      <c r="I3" s="483" t="s">
        <v>418</v>
      </c>
      <c r="J3" s="653" t="s">
        <v>421</v>
      </c>
      <c r="K3" s="655" t="s">
        <v>422</v>
      </c>
    </row>
    <row r="4" spans="1:11" ht="26.45" customHeight="1">
      <c r="A4" s="484" t="s">
        <v>419</v>
      </c>
      <c r="B4" s="652"/>
      <c r="C4" s="485" t="s">
        <v>420</v>
      </c>
      <c r="D4" s="654"/>
      <c r="E4" s="656"/>
      <c r="F4" s="485" t="s">
        <v>420</v>
      </c>
      <c r="G4" s="654"/>
      <c r="H4" s="656"/>
      <c r="I4" s="486" t="s">
        <v>420</v>
      </c>
      <c r="J4" s="654"/>
      <c r="K4" s="656"/>
    </row>
    <row r="5" spans="1:11" ht="14.45" customHeight="1">
      <c r="A5" s="487" t="s">
        <v>308</v>
      </c>
      <c r="B5" s="488" t="s">
        <v>309</v>
      </c>
      <c r="C5" s="489">
        <v>1105</v>
      </c>
      <c r="D5" s="490">
        <v>24.59</v>
      </c>
      <c r="E5" s="491">
        <v>12.4</v>
      </c>
      <c r="F5" s="489">
        <v>923</v>
      </c>
      <c r="G5" s="490">
        <v>3.85</v>
      </c>
      <c r="H5" s="491">
        <v>2.5</v>
      </c>
      <c r="I5" s="489">
        <v>2028</v>
      </c>
      <c r="J5" s="490">
        <v>7.12</v>
      </c>
      <c r="K5" s="491">
        <v>4.5</v>
      </c>
    </row>
    <row r="6" spans="1:11" ht="14.25" customHeight="1">
      <c r="A6" s="492"/>
      <c r="B6" s="493" t="s">
        <v>310</v>
      </c>
      <c r="C6" s="494">
        <v>658</v>
      </c>
      <c r="D6" s="495">
        <v>14.64</v>
      </c>
      <c r="E6" s="496">
        <v>7.4</v>
      </c>
      <c r="F6" s="494">
        <v>441</v>
      </c>
      <c r="G6" s="495">
        <v>1.84</v>
      </c>
      <c r="H6" s="496">
        <v>1.2</v>
      </c>
      <c r="I6" s="494">
        <v>1099</v>
      </c>
      <c r="J6" s="495">
        <v>3.86</v>
      </c>
      <c r="K6" s="496">
        <v>2.4</v>
      </c>
    </row>
    <row r="7" spans="1:11" ht="14.25" customHeight="1">
      <c r="A7" s="497"/>
      <c r="B7" s="498" t="s">
        <v>311</v>
      </c>
      <c r="C7" s="499">
        <v>1</v>
      </c>
      <c r="D7" s="500">
        <v>0.02</v>
      </c>
      <c r="E7" s="501">
        <v>0</v>
      </c>
      <c r="F7" s="499">
        <v>12</v>
      </c>
      <c r="G7" s="500">
        <v>0.05</v>
      </c>
      <c r="H7" s="501">
        <v>0</v>
      </c>
      <c r="I7" s="499">
        <v>13</v>
      </c>
      <c r="J7" s="500">
        <v>0.05</v>
      </c>
      <c r="K7" s="501">
        <v>0</v>
      </c>
    </row>
    <row r="8" spans="1:11" ht="15" customHeight="1">
      <c r="A8" s="502" t="s">
        <v>312</v>
      </c>
      <c r="B8" s="493" t="s">
        <v>313</v>
      </c>
      <c r="C8" s="494">
        <v>26</v>
      </c>
      <c r="D8" s="495">
        <v>0.57999999999999996</v>
      </c>
      <c r="E8" s="496">
        <v>0.3</v>
      </c>
      <c r="F8" s="494">
        <v>1013</v>
      </c>
      <c r="G8" s="495">
        <v>4.2300000000000004</v>
      </c>
      <c r="H8" s="496">
        <v>2.8</v>
      </c>
      <c r="I8" s="494">
        <v>1039</v>
      </c>
      <c r="J8" s="495">
        <v>3.65</v>
      </c>
      <c r="K8" s="496">
        <v>2.2999999999999998</v>
      </c>
    </row>
    <row r="9" spans="1:11" ht="14.25" customHeight="1">
      <c r="A9" s="497"/>
      <c r="B9" s="503" t="s">
        <v>314</v>
      </c>
      <c r="C9" s="499">
        <v>7</v>
      </c>
      <c r="D9" s="500">
        <v>0.16</v>
      </c>
      <c r="E9" s="501">
        <v>0.1</v>
      </c>
      <c r="F9" s="499">
        <v>509</v>
      </c>
      <c r="G9" s="500">
        <v>2.12</v>
      </c>
      <c r="H9" s="501">
        <v>1.4</v>
      </c>
      <c r="I9" s="499">
        <v>516</v>
      </c>
      <c r="J9" s="500">
        <v>1.81</v>
      </c>
      <c r="K9" s="501">
        <v>1.1000000000000001</v>
      </c>
    </row>
    <row r="10" spans="1:11" ht="15" customHeight="1">
      <c r="A10" s="502" t="s">
        <v>315</v>
      </c>
      <c r="B10" s="493" t="s">
        <v>316</v>
      </c>
      <c r="C10" s="494">
        <v>72</v>
      </c>
      <c r="D10" s="495">
        <v>1.6</v>
      </c>
      <c r="E10" s="496">
        <v>0.8</v>
      </c>
      <c r="F10" s="494">
        <v>163</v>
      </c>
      <c r="G10" s="495">
        <v>0.68</v>
      </c>
      <c r="H10" s="496">
        <v>0.4</v>
      </c>
      <c r="I10" s="494">
        <v>235</v>
      </c>
      <c r="J10" s="495">
        <v>0.83</v>
      </c>
      <c r="K10" s="496">
        <v>0.5</v>
      </c>
    </row>
    <row r="11" spans="1:11" ht="35.25" customHeight="1">
      <c r="A11" s="504" t="s">
        <v>317</v>
      </c>
      <c r="B11" s="503" t="s">
        <v>318</v>
      </c>
      <c r="C11" s="505">
        <v>20</v>
      </c>
      <c r="D11" s="506">
        <v>0.45</v>
      </c>
      <c r="E11" s="507">
        <v>0.2</v>
      </c>
      <c r="F11" s="505">
        <v>1872</v>
      </c>
      <c r="G11" s="506">
        <v>7.81</v>
      </c>
      <c r="H11" s="507">
        <v>5.0999999999999996</v>
      </c>
      <c r="I11" s="505">
        <v>1892</v>
      </c>
      <c r="J11" s="506">
        <v>6.65</v>
      </c>
      <c r="K11" s="507">
        <v>4.2</v>
      </c>
    </row>
    <row r="12" spans="1:11" ht="15" customHeight="1">
      <c r="A12" s="492"/>
      <c r="B12" s="508" t="s">
        <v>319</v>
      </c>
      <c r="C12" s="494">
        <v>15</v>
      </c>
      <c r="D12" s="495">
        <v>0.33</v>
      </c>
      <c r="E12" s="496">
        <v>0.2</v>
      </c>
      <c r="F12" s="494">
        <v>1821</v>
      </c>
      <c r="G12" s="495">
        <v>7.6</v>
      </c>
      <c r="H12" s="496">
        <v>5</v>
      </c>
      <c r="I12" s="494">
        <v>1836</v>
      </c>
      <c r="J12" s="495">
        <v>6.45</v>
      </c>
      <c r="K12" s="496">
        <v>4</v>
      </c>
    </row>
    <row r="13" spans="1:11" ht="15" customHeight="1">
      <c r="A13" s="509" t="s">
        <v>320</v>
      </c>
      <c r="B13" s="503" t="s">
        <v>321</v>
      </c>
      <c r="C13" s="499">
        <v>11</v>
      </c>
      <c r="D13" s="500">
        <v>0.24</v>
      </c>
      <c r="E13" s="501">
        <v>0.1</v>
      </c>
      <c r="F13" s="499">
        <v>51</v>
      </c>
      <c r="G13" s="500">
        <v>0.21</v>
      </c>
      <c r="H13" s="501">
        <v>0.1</v>
      </c>
      <c r="I13" s="499">
        <v>62</v>
      </c>
      <c r="J13" s="500">
        <v>0.22</v>
      </c>
      <c r="K13" s="501">
        <v>0.1</v>
      </c>
    </row>
    <row r="14" spans="1:11" ht="14.25" customHeight="1">
      <c r="A14" s="502" t="s">
        <v>322</v>
      </c>
      <c r="B14" s="493" t="s">
        <v>323</v>
      </c>
      <c r="C14" s="494">
        <v>74</v>
      </c>
      <c r="D14" s="495">
        <v>1.65</v>
      </c>
      <c r="E14" s="496">
        <v>0.8</v>
      </c>
      <c r="F14" s="494">
        <v>2035</v>
      </c>
      <c r="G14" s="495">
        <v>8.49</v>
      </c>
      <c r="H14" s="496">
        <v>5.6</v>
      </c>
      <c r="I14" s="494">
        <v>2109</v>
      </c>
      <c r="J14" s="495">
        <v>7.41</v>
      </c>
      <c r="K14" s="496">
        <v>4.5999999999999996</v>
      </c>
    </row>
    <row r="15" spans="1:11" ht="14.25" customHeight="1">
      <c r="A15" s="497"/>
      <c r="B15" s="503" t="s">
        <v>324</v>
      </c>
      <c r="C15" s="499">
        <v>30</v>
      </c>
      <c r="D15" s="500">
        <v>0.67</v>
      </c>
      <c r="E15" s="501">
        <v>0.3</v>
      </c>
      <c r="F15" s="499">
        <v>120</v>
      </c>
      <c r="G15" s="500">
        <v>0.5</v>
      </c>
      <c r="H15" s="501">
        <v>0.3</v>
      </c>
      <c r="I15" s="499">
        <v>150</v>
      </c>
      <c r="J15" s="500">
        <v>0.53</v>
      </c>
      <c r="K15" s="501">
        <v>0.3</v>
      </c>
    </row>
    <row r="16" spans="1:11" ht="14.25" customHeight="1">
      <c r="A16" s="502" t="s">
        <v>325</v>
      </c>
      <c r="B16" s="493" t="s">
        <v>326</v>
      </c>
      <c r="C16" s="494">
        <v>35</v>
      </c>
      <c r="D16" s="495">
        <v>0.78</v>
      </c>
      <c r="E16" s="496">
        <v>0.4</v>
      </c>
      <c r="F16" s="494">
        <v>880</v>
      </c>
      <c r="G16" s="495">
        <v>3.67</v>
      </c>
      <c r="H16" s="496">
        <v>2.4</v>
      </c>
      <c r="I16" s="494">
        <v>915</v>
      </c>
      <c r="J16" s="495">
        <v>3.21</v>
      </c>
      <c r="K16" s="496">
        <v>2</v>
      </c>
    </row>
    <row r="17" spans="1:11" ht="14.25" customHeight="1">
      <c r="A17" s="509" t="s">
        <v>327</v>
      </c>
      <c r="B17" s="503" t="s">
        <v>328</v>
      </c>
      <c r="C17" s="499">
        <v>111</v>
      </c>
      <c r="D17" s="500">
        <v>2.4700000000000002</v>
      </c>
      <c r="E17" s="501">
        <v>1.2</v>
      </c>
      <c r="F17" s="499">
        <v>571</v>
      </c>
      <c r="G17" s="500">
        <v>2.38</v>
      </c>
      <c r="H17" s="501">
        <v>1.6</v>
      </c>
      <c r="I17" s="499">
        <v>682</v>
      </c>
      <c r="J17" s="500">
        <v>2.4</v>
      </c>
      <c r="K17" s="501">
        <v>1.5</v>
      </c>
    </row>
    <row r="18" spans="1:11" ht="15" customHeight="1">
      <c r="A18" s="502" t="s">
        <v>329</v>
      </c>
      <c r="B18" s="493" t="s">
        <v>330</v>
      </c>
      <c r="C18" s="494">
        <v>18</v>
      </c>
      <c r="D18" s="495">
        <v>0.4</v>
      </c>
      <c r="E18" s="496">
        <v>0.2</v>
      </c>
      <c r="F18" s="494">
        <v>7658</v>
      </c>
      <c r="G18" s="495">
        <v>31.95</v>
      </c>
      <c r="H18" s="496">
        <v>20.9</v>
      </c>
      <c r="I18" s="494">
        <v>7676</v>
      </c>
      <c r="J18" s="495">
        <v>26.97</v>
      </c>
      <c r="K18" s="496">
        <v>16.8</v>
      </c>
    </row>
    <row r="19" spans="1:11" ht="14.25" customHeight="1">
      <c r="A19" s="497"/>
      <c r="B19" s="503" t="s">
        <v>331</v>
      </c>
      <c r="C19" s="499">
        <v>2</v>
      </c>
      <c r="D19" s="500">
        <v>0.04</v>
      </c>
      <c r="E19" s="501">
        <v>0</v>
      </c>
      <c r="F19" s="499">
        <v>673</v>
      </c>
      <c r="G19" s="500">
        <v>2.81</v>
      </c>
      <c r="H19" s="501">
        <v>1.8</v>
      </c>
      <c r="I19" s="499">
        <v>675</v>
      </c>
      <c r="J19" s="500">
        <v>2.37</v>
      </c>
      <c r="K19" s="501">
        <v>1.5</v>
      </c>
    </row>
    <row r="20" spans="1:11" ht="14.25" customHeight="1">
      <c r="A20" s="492"/>
      <c r="B20" s="510" t="s">
        <v>332</v>
      </c>
      <c r="C20" s="494">
        <v>0</v>
      </c>
      <c r="D20" s="495">
        <v>0</v>
      </c>
      <c r="E20" s="496">
        <v>0</v>
      </c>
      <c r="F20" s="494">
        <v>1686</v>
      </c>
      <c r="G20" s="495">
        <v>7.03</v>
      </c>
      <c r="H20" s="496">
        <v>4.5999999999999996</v>
      </c>
      <c r="I20" s="494">
        <v>1686</v>
      </c>
      <c r="J20" s="495">
        <v>5.92</v>
      </c>
      <c r="K20" s="496">
        <v>3.7</v>
      </c>
    </row>
    <row r="21" spans="1:11" ht="14.25" customHeight="1">
      <c r="A21" s="497"/>
      <c r="B21" s="498" t="s">
        <v>333</v>
      </c>
      <c r="C21" s="499">
        <v>0</v>
      </c>
      <c r="D21" s="500">
        <v>0</v>
      </c>
      <c r="E21" s="501">
        <v>0</v>
      </c>
      <c r="F21" s="499">
        <v>1753</v>
      </c>
      <c r="G21" s="500">
        <v>7.31</v>
      </c>
      <c r="H21" s="501">
        <v>4.8</v>
      </c>
      <c r="I21" s="499">
        <v>1753</v>
      </c>
      <c r="J21" s="500">
        <v>6.16</v>
      </c>
      <c r="K21" s="501">
        <v>3.8</v>
      </c>
    </row>
    <row r="22" spans="1:11" ht="15" customHeight="1">
      <c r="A22" s="502" t="s">
        <v>334</v>
      </c>
      <c r="B22" s="493" t="s">
        <v>335</v>
      </c>
      <c r="C22" s="494">
        <v>5073</v>
      </c>
      <c r="D22" s="495">
        <v>112.9</v>
      </c>
      <c r="E22" s="496">
        <v>56.9</v>
      </c>
      <c r="F22" s="494">
        <v>5096</v>
      </c>
      <c r="G22" s="495">
        <v>21.26</v>
      </c>
      <c r="H22" s="496">
        <v>13.9</v>
      </c>
      <c r="I22" s="494">
        <v>10169</v>
      </c>
      <c r="J22" s="495">
        <v>35.729999999999997</v>
      </c>
      <c r="K22" s="496">
        <v>22.3</v>
      </c>
    </row>
    <row r="23" spans="1:11" ht="14.25" customHeight="1">
      <c r="A23" s="497"/>
      <c r="B23" s="503" t="s">
        <v>336</v>
      </c>
      <c r="C23" s="499">
        <v>925</v>
      </c>
      <c r="D23" s="500">
        <v>20.59</v>
      </c>
      <c r="E23" s="501">
        <v>10.4</v>
      </c>
      <c r="F23" s="499">
        <v>488</v>
      </c>
      <c r="G23" s="500">
        <v>2.04</v>
      </c>
      <c r="H23" s="501">
        <v>1.3</v>
      </c>
      <c r="I23" s="499">
        <v>1413</v>
      </c>
      <c r="J23" s="500">
        <v>4.96</v>
      </c>
      <c r="K23" s="501">
        <v>3.1</v>
      </c>
    </row>
    <row r="24" spans="1:11" ht="14.25" customHeight="1">
      <c r="A24" s="492"/>
      <c r="B24" s="510" t="s">
        <v>337</v>
      </c>
      <c r="C24" s="494">
        <v>2823</v>
      </c>
      <c r="D24" s="495">
        <v>62.83</v>
      </c>
      <c r="E24" s="496">
        <v>31.7</v>
      </c>
      <c r="F24" s="494">
        <v>2389</v>
      </c>
      <c r="G24" s="495">
        <v>9.9700000000000006</v>
      </c>
      <c r="H24" s="496">
        <v>6.5</v>
      </c>
      <c r="I24" s="494">
        <v>5212</v>
      </c>
      <c r="J24" s="495">
        <v>18.309999999999999</v>
      </c>
      <c r="K24" s="496">
        <v>11.4</v>
      </c>
    </row>
    <row r="25" spans="1:11" ht="14.25" customHeight="1">
      <c r="A25" s="497"/>
      <c r="B25" s="498" t="s">
        <v>338</v>
      </c>
      <c r="C25" s="499">
        <v>1077</v>
      </c>
      <c r="D25" s="500">
        <v>23.97</v>
      </c>
      <c r="E25" s="501">
        <v>12.1</v>
      </c>
      <c r="F25" s="499">
        <v>127</v>
      </c>
      <c r="G25" s="500">
        <v>0.53</v>
      </c>
      <c r="H25" s="501">
        <v>0.3</v>
      </c>
      <c r="I25" s="499">
        <v>1204</v>
      </c>
      <c r="J25" s="500">
        <v>4.2300000000000004</v>
      </c>
      <c r="K25" s="501">
        <v>2.6</v>
      </c>
    </row>
    <row r="26" spans="1:11" ht="14.25" customHeight="1">
      <c r="A26" s="492"/>
      <c r="B26" s="510" t="s">
        <v>339</v>
      </c>
      <c r="C26" s="494">
        <v>2</v>
      </c>
      <c r="D26" s="495">
        <v>0.04</v>
      </c>
      <c r="E26" s="496">
        <v>0</v>
      </c>
      <c r="F26" s="494">
        <v>216</v>
      </c>
      <c r="G26" s="495">
        <v>0.9</v>
      </c>
      <c r="H26" s="496">
        <v>0.6</v>
      </c>
      <c r="I26" s="494">
        <v>218</v>
      </c>
      <c r="J26" s="495">
        <v>0.77</v>
      </c>
      <c r="K26" s="496">
        <v>0.5</v>
      </c>
    </row>
    <row r="27" spans="1:11" ht="15" customHeight="1">
      <c r="A27" s="509" t="s">
        <v>340</v>
      </c>
      <c r="B27" s="503" t="s">
        <v>341</v>
      </c>
      <c r="C27" s="499">
        <v>412</v>
      </c>
      <c r="D27" s="500">
        <v>9.17</v>
      </c>
      <c r="E27" s="501">
        <v>4.5999999999999996</v>
      </c>
      <c r="F27" s="499">
        <v>3622</v>
      </c>
      <c r="G27" s="500">
        <v>15.11</v>
      </c>
      <c r="H27" s="501">
        <v>9.9</v>
      </c>
      <c r="I27" s="499">
        <v>4034</v>
      </c>
      <c r="J27" s="500">
        <v>14.17</v>
      </c>
      <c r="K27" s="501">
        <v>8.9</v>
      </c>
    </row>
    <row r="28" spans="1:11" ht="14.25" customHeight="1">
      <c r="A28" s="492"/>
      <c r="B28" s="493" t="s">
        <v>342</v>
      </c>
      <c r="C28" s="494">
        <v>1</v>
      </c>
      <c r="D28" s="495">
        <v>0.02</v>
      </c>
      <c r="E28" s="496">
        <v>0</v>
      </c>
      <c r="F28" s="494">
        <v>523</v>
      </c>
      <c r="G28" s="495">
        <v>2.1800000000000002</v>
      </c>
      <c r="H28" s="496">
        <v>1.4</v>
      </c>
      <c r="I28" s="494">
        <v>524</v>
      </c>
      <c r="J28" s="495">
        <v>1.84</v>
      </c>
      <c r="K28" s="496">
        <v>1.2</v>
      </c>
    </row>
    <row r="29" spans="1:11" ht="14.25" customHeight="1">
      <c r="A29" s="497"/>
      <c r="B29" s="498" t="s">
        <v>343</v>
      </c>
      <c r="C29" s="499">
        <v>228</v>
      </c>
      <c r="D29" s="500">
        <v>5.07</v>
      </c>
      <c r="E29" s="501">
        <v>2.6</v>
      </c>
      <c r="F29" s="499">
        <v>213</v>
      </c>
      <c r="G29" s="500">
        <v>0.89</v>
      </c>
      <c r="H29" s="501">
        <v>0.6</v>
      </c>
      <c r="I29" s="499">
        <v>441</v>
      </c>
      <c r="J29" s="500">
        <v>1.55</v>
      </c>
      <c r="K29" s="501">
        <v>1</v>
      </c>
    </row>
    <row r="30" spans="1:11" ht="14.25" customHeight="1">
      <c r="A30" s="492"/>
      <c r="B30" s="510" t="s">
        <v>344</v>
      </c>
      <c r="C30" s="494">
        <v>95</v>
      </c>
      <c r="D30" s="495">
        <v>2.11</v>
      </c>
      <c r="E30" s="496">
        <v>1.1000000000000001</v>
      </c>
      <c r="F30" s="494">
        <v>583</v>
      </c>
      <c r="G30" s="495">
        <v>2.4300000000000002</v>
      </c>
      <c r="H30" s="496">
        <v>1.6</v>
      </c>
      <c r="I30" s="494">
        <v>678</v>
      </c>
      <c r="J30" s="495">
        <v>2.38</v>
      </c>
      <c r="K30" s="496">
        <v>1.5</v>
      </c>
    </row>
    <row r="31" spans="1:11" ht="14.25" customHeight="1">
      <c r="A31" s="497"/>
      <c r="B31" s="511" t="s">
        <v>345</v>
      </c>
      <c r="C31" s="499">
        <v>3</v>
      </c>
      <c r="D31" s="500">
        <v>7.0000000000000007E-2</v>
      </c>
      <c r="E31" s="501">
        <v>0</v>
      </c>
      <c r="F31" s="499">
        <v>515</v>
      </c>
      <c r="G31" s="500">
        <v>2.15</v>
      </c>
      <c r="H31" s="501">
        <v>1.4</v>
      </c>
      <c r="I31" s="499">
        <v>518</v>
      </c>
      <c r="J31" s="500">
        <v>1.82</v>
      </c>
      <c r="K31" s="501">
        <v>1.1000000000000001</v>
      </c>
    </row>
    <row r="32" spans="1:11" ht="15" customHeight="1">
      <c r="A32" s="502" t="s">
        <v>346</v>
      </c>
      <c r="B32" s="493" t="s">
        <v>347</v>
      </c>
      <c r="C32" s="494">
        <v>198</v>
      </c>
      <c r="D32" s="495">
        <v>4.41</v>
      </c>
      <c r="E32" s="496">
        <v>2.2000000000000002</v>
      </c>
      <c r="F32" s="494">
        <v>627</v>
      </c>
      <c r="G32" s="495">
        <v>2.62</v>
      </c>
      <c r="H32" s="496">
        <v>1.7</v>
      </c>
      <c r="I32" s="494">
        <v>825</v>
      </c>
      <c r="J32" s="495">
        <v>2.9</v>
      </c>
      <c r="K32" s="496">
        <v>1.8</v>
      </c>
    </row>
    <row r="33" spans="1:11" ht="26.25" customHeight="1">
      <c r="A33" s="509" t="s">
        <v>348</v>
      </c>
      <c r="B33" s="503" t="s">
        <v>349</v>
      </c>
      <c r="C33" s="499">
        <v>23</v>
      </c>
      <c r="D33" s="500">
        <v>0.51</v>
      </c>
      <c r="E33" s="501">
        <v>0.3</v>
      </c>
      <c r="F33" s="499">
        <v>1356</v>
      </c>
      <c r="G33" s="500">
        <v>5.66</v>
      </c>
      <c r="H33" s="501">
        <v>3.7</v>
      </c>
      <c r="I33" s="499">
        <v>1379</v>
      </c>
      <c r="J33" s="500">
        <v>4.84</v>
      </c>
      <c r="K33" s="501">
        <v>3</v>
      </c>
    </row>
    <row r="34" spans="1:11" ht="14.25" customHeight="1">
      <c r="A34" s="502" t="s">
        <v>350</v>
      </c>
      <c r="B34" s="493" t="s">
        <v>351</v>
      </c>
      <c r="C34" s="494">
        <v>347</v>
      </c>
      <c r="D34" s="495">
        <v>7.72</v>
      </c>
      <c r="E34" s="496">
        <v>3.9</v>
      </c>
      <c r="F34" s="494">
        <v>3298</v>
      </c>
      <c r="G34" s="495">
        <v>13.76</v>
      </c>
      <c r="H34" s="496">
        <v>9</v>
      </c>
      <c r="I34" s="494">
        <v>3645</v>
      </c>
      <c r="J34" s="495">
        <v>12.81</v>
      </c>
      <c r="K34" s="496">
        <v>8</v>
      </c>
    </row>
    <row r="35" spans="1:11" ht="14.25" customHeight="1">
      <c r="A35" s="497"/>
      <c r="B35" s="503" t="s">
        <v>352</v>
      </c>
      <c r="C35" s="499">
        <v>153</v>
      </c>
      <c r="D35" s="500">
        <v>3.41</v>
      </c>
      <c r="E35" s="501">
        <v>1.7</v>
      </c>
      <c r="F35" s="499">
        <v>2099</v>
      </c>
      <c r="G35" s="500">
        <v>8.76</v>
      </c>
      <c r="H35" s="501">
        <v>5.7</v>
      </c>
      <c r="I35" s="499">
        <v>2252</v>
      </c>
      <c r="J35" s="500">
        <v>7.91</v>
      </c>
      <c r="K35" s="501">
        <v>4.9000000000000004</v>
      </c>
    </row>
    <row r="36" spans="1:11" ht="23.85" customHeight="1">
      <c r="A36" s="512"/>
      <c r="B36" s="493" t="s">
        <v>353</v>
      </c>
      <c r="C36" s="494">
        <v>59</v>
      </c>
      <c r="D36" s="495">
        <v>1.31</v>
      </c>
      <c r="E36" s="496">
        <v>0.7</v>
      </c>
      <c r="F36" s="494">
        <v>1037</v>
      </c>
      <c r="G36" s="495">
        <v>4.33</v>
      </c>
      <c r="H36" s="496">
        <v>2.8</v>
      </c>
      <c r="I36" s="494">
        <v>1096</v>
      </c>
      <c r="J36" s="495">
        <v>3.85</v>
      </c>
      <c r="K36" s="496">
        <v>2.4</v>
      </c>
    </row>
    <row r="37" spans="1:11" ht="14.25" customHeight="1">
      <c r="A37" s="497"/>
      <c r="B37" s="513" t="s">
        <v>354</v>
      </c>
      <c r="C37" s="499">
        <v>56</v>
      </c>
      <c r="D37" s="500">
        <v>1.25</v>
      </c>
      <c r="E37" s="501">
        <v>0.6</v>
      </c>
      <c r="F37" s="499">
        <v>692</v>
      </c>
      <c r="G37" s="500">
        <v>2.89</v>
      </c>
      <c r="H37" s="501">
        <v>1.9</v>
      </c>
      <c r="I37" s="499">
        <v>748</v>
      </c>
      <c r="J37" s="500">
        <v>2.63</v>
      </c>
      <c r="K37" s="501">
        <v>1.6</v>
      </c>
    </row>
    <row r="38" spans="1:11" ht="14.25" customHeight="1">
      <c r="A38" s="502" t="s">
        <v>355</v>
      </c>
      <c r="B38" s="493" t="s">
        <v>356</v>
      </c>
      <c r="C38" s="494">
        <v>278</v>
      </c>
      <c r="D38" s="495">
        <v>6.19</v>
      </c>
      <c r="E38" s="496">
        <v>3.1</v>
      </c>
      <c r="F38" s="494">
        <v>4315</v>
      </c>
      <c r="G38" s="495">
        <v>18</v>
      </c>
      <c r="H38" s="496">
        <v>11.8</v>
      </c>
      <c r="I38" s="494">
        <v>4593</v>
      </c>
      <c r="J38" s="495">
        <v>16.14</v>
      </c>
      <c r="K38" s="496">
        <v>10.1</v>
      </c>
    </row>
    <row r="39" spans="1:11" ht="14.25" customHeight="1">
      <c r="A39" s="497"/>
      <c r="B39" s="514" t="s">
        <v>357</v>
      </c>
      <c r="C39" s="499">
        <v>30</v>
      </c>
      <c r="D39" s="500">
        <v>0.67</v>
      </c>
      <c r="E39" s="501">
        <v>0.3</v>
      </c>
      <c r="F39" s="499">
        <v>735</v>
      </c>
      <c r="G39" s="500">
        <v>3.07</v>
      </c>
      <c r="H39" s="501">
        <v>2</v>
      </c>
      <c r="I39" s="499">
        <v>765</v>
      </c>
      <c r="J39" s="500">
        <v>2.69</v>
      </c>
      <c r="K39" s="501">
        <v>1.7</v>
      </c>
    </row>
    <row r="40" spans="1:11" ht="14.25" customHeight="1">
      <c r="A40" s="492"/>
      <c r="B40" s="515" t="s">
        <v>358</v>
      </c>
      <c r="C40" s="494">
        <v>13</v>
      </c>
      <c r="D40" s="495">
        <v>0.28999999999999998</v>
      </c>
      <c r="E40" s="496">
        <v>0.1</v>
      </c>
      <c r="F40" s="494">
        <v>209</v>
      </c>
      <c r="G40" s="495">
        <v>0.87</v>
      </c>
      <c r="H40" s="496">
        <v>0.6</v>
      </c>
      <c r="I40" s="494">
        <v>222</v>
      </c>
      <c r="J40" s="495">
        <v>0.78</v>
      </c>
      <c r="K40" s="496">
        <v>0.5</v>
      </c>
    </row>
    <row r="41" spans="1:11" ht="23.85" customHeight="1">
      <c r="A41" s="516"/>
      <c r="B41" s="503" t="s">
        <v>359</v>
      </c>
      <c r="C41" s="499">
        <v>15</v>
      </c>
      <c r="D41" s="500">
        <v>0.33</v>
      </c>
      <c r="E41" s="501">
        <v>0.2</v>
      </c>
      <c r="F41" s="499">
        <v>115</v>
      </c>
      <c r="G41" s="500">
        <v>0.48</v>
      </c>
      <c r="H41" s="501">
        <v>0.3</v>
      </c>
      <c r="I41" s="499">
        <v>130</v>
      </c>
      <c r="J41" s="500">
        <v>0.46</v>
      </c>
      <c r="K41" s="501">
        <v>0.3</v>
      </c>
    </row>
    <row r="42" spans="1:11" ht="15" customHeight="1">
      <c r="A42" s="492"/>
      <c r="B42" s="493" t="s">
        <v>360</v>
      </c>
      <c r="C42" s="494">
        <v>99</v>
      </c>
      <c r="D42" s="495">
        <v>2.2000000000000002</v>
      </c>
      <c r="E42" s="496">
        <v>1.1000000000000001</v>
      </c>
      <c r="F42" s="494">
        <v>1380</v>
      </c>
      <c r="G42" s="495">
        <v>5.76</v>
      </c>
      <c r="H42" s="496">
        <v>3.8</v>
      </c>
      <c r="I42" s="494">
        <v>1479</v>
      </c>
      <c r="J42" s="495">
        <v>5.2</v>
      </c>
      <c r="K42" s="496">
        <v>3.2</v>
      </c>
    </row>
    <row r="43" spans="1:11" ht="26.25" customHeight="1">
      <c r="A43" s="509" t="s">
        <v>361</v>
      </c>
      <c r="B43" s="503" t="s">
        <v>362</v>
      </c>
      <c r="C43" s="499">
        <v>425</v>
      </c>
      <c r="D43" s="500">
        <v>9.4600000000000009</v>
      </c>
      <c r="E43" s="501">
        <v>4.8</v>
      </c>
      <c r="F43" s="499">
        <v>0</v>
      </c>
      <c r="G43" s="500">
        <v>0</v>
      </c>
      <c r="H43" s="501">
        <v>0</v>
      </c>
      <c r="I43" s="499">
        <v>425</v>
      </c>
      <c r="J43" s="500">
        <v>1.49</v>
      </c>
      <c r="K43" s="501">
        <v>0.9</v>
      </c>
    </row>
    <row r="44" spans="1:11" ht="39" customHeight="1">
      <c r="A44" s="517"/>
      <c r="B44" s="493" t="s">
        <v>363</v>
      </c>
      <c r="C44" s="518">
        <v>166</v>
      </c>
      <c r="D44" s="519">
        <v>3.69</v>
      </c>
      <c r="E44" s="520">
        <v>1.9</v>
      </c>
      <c r="F44" s="518">
        <v>0</v>
      </c>
      <c r="G44" s="519">
        <v>0</v>
      </c>
      <c r="H44" s="520">
        <v>0</v>
      </c>
      <c r="I44" s="518">
        <v>166</v>
      </c>
      <c r="J44" s="519">
        <v>0.57999999999999996</v>
      </c>
      <c r="K44" s="520">
        <v>0.4</v>
      </c>
    </row>
    <row r="45" spans="1:11" ht="14.25" customHeight="1">
      <c r="A45" s="497"/>
      <c r="B45" s="511" t="s">
        <v>364</v>
      </c>
      <c r="C45" s="499">
        <v>50</v>
      </c>
      <c r="D45" s="500">
        <v>1.1100000000000001</v>
      </c>
      <c r="E45" s="501">
        <v>0.6</v>
      </c>
      <c r="F45" s="499">
        <v>0</v>
      </c>
      <c r="G45" s="500">
        <v>0</v>
      </c>
      <c r="H45" s="501">
        <v>0</v>
      </c>
      <c r="I45" s="499">
        <v>50</v>
      </c>
      <c r="J45" s="500">
        <v>0.18</v>
      </c>
      <c r="K45" s="501">
        <v>0.1</v>
      </c>
    </row>
    <row r="46" spans="1:11" ht="14.25" customHeight="1">
      <c r="A46" s="502" t="s">
        <v>365</v>
      </c>
      <c r="B46" s="493" t="s">
        <v>366</v>
      </c>
      <c r="C46" s="494">
        <v>51</v>
      </c>
      <c r="D46" s="495">
        <v>1.1399999999999999</v>
      </c>
      <c r="E46" s="496">
        <v>0.6</v>
      </c>
      <c r="F46" s="494">
        <v>13</v>
      </c>
      <c r="G46" s="495">
        <v>0.05</v>
      </c>
      <c r="H46" s="496">
        <v>0</v>
      </c>
      <c r="I46" s="494">
        <v>64</v>
      </c>
      <c r="J46" s="495">
        <v>0.22</v>
      </c>
      <c r="K46" s="496">
        <v>0.1</v>
      </c>
    </row>
    <row r="47" spans="1:11" ht="15" customHeight="1">
      <c r="A47" s="509" t="s">
        <v>367</v>
      </c>
      <c r="B47" s="503" t="s">
        <v>368</v>
      </c>
      <c r="C47" s="499">
        <v>107</v>
      </c>
      <c r="D47" s="500">
        <v>2.38</v>
      </c>
      <c r="E47" s="501">
        <v>1.2</v>
      </c>
      <c r="F47" s="499">
        <v>184</v>
      </c>
      <c r="G47" s="500">
        <v>0.77</v>
      </c>
      <c r="H47" s="501">
        <v>0.5</v>
      </c>
      <c r="I47" s="499">
        <v>291</v>
      </c>
      <c r="J47" s="500">
        <v>1.02</v>
      </c>
      <c r="K47" s="501">
        <v>0.6</v>
      </c>
    </row>
    <row r="48" spans="1:11" ht="15" customHeight="1">
      <c r="A48" s="502" t="s">
        <v>369</v>
      </c>
      <c r="B48" s="493" t="s">
        <v>370</v>
      </c>
      <c r="C48" s="494">
        <v>528</v>
      </c>
      <c r="D48" s="495">
        <v>11.75</v>
      </c>
      <c r="E48" s="496">
        <v>5.9</v>
      </c>
      <c r="F48" s="494">
        <v>2967</v>
      </c>
      <c r="G48" s="495">
        <v>12.38</v>
      </c>
      <c r="H48" s="496">
        <v>8.1</v>
      </c>
      <c r="I48" s="494">
        <v>3495</v>
      </c>
      <c r="J48" s="495">
        <v>12.28</v>
      </c>
      <c r="K48" s="496">
        <v>7.7</v>
      </c>
    </row>
    <row r="49" spans="1:11" ht="14.25" customHeight="1">
      <c r="A49" s="497"/>
      <c r="B49" s="503" t="s">
        <v>371</v>
      </c>
      <c r="C49" s="499">
        <v>129</v>
      </c>
      <c r="D49" s="500">
        <v>2.87</v>
      </c>
      <c r="E49" s="501">
        <v>1.4</v>
      </c>
      <c r="F49" s="499">
        <v>491</v>
      </c>
      <c r="G49" s="500">
        <v>2.0499999999999998</v>
      </c>
      <c r="H49" s="501">
        <v>1.3</v>
      </c>
      <c r="I49" s="499">
        <v>620</v>
      </c>
      <c r="J49" s="500">
        <v>2.1800000000000002</v>
      </c>
      <c r="K49" s="501">
        <v>1.4</v>
      </c>
    </row>
    <row r="50" spans="1:11" ht="14.25" customHeight="1">
      <c r="A50" s="492"/>
      <c r="B50" s="521" t="s">
        <v>372</v>
      </c>
      <c r="C50" s="494">
        <v>12</v>
      </c>
      <c r="D50" s="495">
        <v>0.27</v>
      </c>
      <c r="E50" s="496">
        <v>0.1</v>
      </c>
      <c r="F50" s="494">
        <v>62</v>
      </c>
      <c r="G50" s="495">
        <v>0.26</v>
      </c>
      <c r="H50" s="496">
        <v>0.2</v>
      </c>
      <c r="I50" s="494">
        <v>74</v>
      </c>
      <c r="J50" s="495">
        <v>0.26</v>
      </c>
      <c r="K50" s="496">
        <v>0.2</v>
      </c>
    </row>
    <row r="51" spans="1:11" ht="15" customHeight="1">
      <c r="A51" s="497"/>
      <c r="B51" s="498" t="s">
        <v>373</v>
      </c>
      <c r="C51" s="499">
        <v>21</v>
      </c>
      <c r="D51" s="500">
        <v>0.47</v>
      </c>
      <c r="E51" s="501">
        <v>0.2</v>
      </c>
      <c r="F51" s="499">
        <v>224</v>
      </c>
      <c r="G51" s="500">
        <v>0.93</v>
      </c>
      <c r="H51" s="501">
        <v>0.6</v>
      </c>
      <c r="I51" s="499">
        <v>245</v>
      </c>
      <c r="J51" s="500">
        <v>0.86</v>
      </c>
      <c r="K51" s="501">
        <v>0.5</v>
      </c>
    </row>
    <row r="52" spans="1:11" ht="14.25" customHeight="1">
      <c r="A52" s="492"/>
      <c r="B52" s="521" t="s">
        <v>374</v>
      </c>
      <c r="C52" s="494">
        <v>2</v>
      </c>
      <c r="D52" s="495">
        <v>0.04</v>
      </c>
      <c r="E52" s="496">
        <v>0</v>
      </c>
      <c r="F52" s="494">
        <v>112</v>
      </c>
      <c r="G52" s="495">
        <v>0.47</v>
      </c>
      <c r="H52" s="496">
        <v>0.3</v>
      </c>
      <c r="I52" s="494">
        <v>114</v>
      </c>
      <c r="J52" s="495">
        <v>0.4</v>
      </c>
      <c r="K52" s="496">
        <v>0.3</v>
      </c>
    </row>
    <row r="53" spans="1:11" ht="14.25" customHeight="1">
      <c r="A53" s="497"/>
      <c r="B53" s="498" t="s">
        <v>375</v>
      </c>
      <c r="C53" s="499">
        <v>126</v>
      </c>
      <c r="D53" s="500">
        <v>2.8</v>
      </c>
      <c r="E53" s="501">
        <v>1.4</v>
      </c>
      <c r="F53" s="499">
        <v>680</v>
      </c>
      <c r="G53" s="500">
        <v>2.84</v>
      </c>
      <c r="H53" s="501">
        <v>1.9</v>
      </c>
      <c r="I53" s="499">
        <v>806</v>
      </c>
      <c r="J53" s="500">
        <v>2.83</v>
      </c>
      <c r="K53" s="501">
        <v>1.8</v>
      </c>
    </row>
    <row r="54" spans="1:11" ht="14.25" customHeight="1">
      <c r="A54" s="492"/>
      <c r="B54" s="521" t="s">
        <v>376</v>
      </c>
      <c r="C54" s="494">
        <v>93</v>
      </c>
      <c r="D54" s="495">
        <v>2.0699999999999998</v>
      </c>
      <c r="E54" s="496">
        <v>1</v>
      </c>
      <c r="F54" s="494">
        <v>364</v>
      </c>
      <c r="G54" s="495">
        <v>1.52</v>
      </c>
      <c r="H54" s="496">
        <v>1</v>
      </c>
      <c r="I54" s="494">
        <v>457</v>
      </c>
      <c r="J54" s="495">
        <v>1.61</v>
      </c>
      <c r="K54" s="496">
        <v>1</v>
      </c>
    </row>
    <row r="55" spans="1:11" ht="23.85" customHeight="1">
      <c r="A55" s="516"/>
      <c r="B55" s="503" t="s">
        <v>377</v>
      </c>
      <c r="C55" s="499">
        <v>67</v>
      </c>
      <c r="D55" s="500">
        <v>1.49</v>
      </c>
      <c r="E55" s="501">
        <v>0.8</v>
      </c>
      <c r="F55" s="499">
        <v>689</v>
      </c>
      <c r="G55" s="500">
        <v>2.87</v>
      </c>
      <c r="H55" s="501">
        <v>1.9</v>
      </c>
      <c r="I55" s="499">
        <v>756</v>
      </c>
      <c r="J55" s="500">
        <v>2.66</v>
      </c>
      <c r="K55" s="501">
        <v>1.7</v>
      </c>
    </row>
    <row r="56" spans="1:11" ht="14.25" customHeight="1">
      <c r="A56" s="492"/>
      <c r="B56" s="522" t="s">
        <v>374</v>
      </c>
      <c r="C56" s="494">
        <v>29</v>
      </c>
      <c r="D56" s="495">
        <v>0.65</v>
      </c>
      <c r="E56" s="496">
        <v>0.3</v>
      </c>
      <c r="F56" s="494">
        <v>463</v>
      </c>
      <c r="G56" s="495">
        <v>1.93</v>
      </c>
      <c r="H56" s="496">
        <v>1.3</v>
      </c>
      <c r="I56" s="494">
        <v>492</v>
      </c>
      <c r="J56" s="495">
        <v>1.73</v>
      </c>
      <c r="K56" s="496">
        <v>1.1000000000000001</v>
      </c>
    </row>
    <row r="57" spans="1:11" ht="14.25" customHeight="1">
      <c r="A57" s="497"/>
      <c r="B57" s="523" t="s">
        <v>378</v>
      </c>
      <c r="C57" s="499">
        <v>85</v>
      </c>
      <c r="D57" s="500">
        <v>1.89</v>
      </c>
      <c r="E57" s="501">
        <v>1</v>
      </c>
      <c r="F57" s="499">
        <v>156</v>
      </c>
      <c r="G57" s="500">
        <v>0.65</v>
      </c>
      <c r="H57" s="501">
        <v>0.4</v>
      </c>
      <c r="I57" s="499">
        <v>241</v>
      </c>
      <c r="J57" s="500">
        <v>0.85</v>
      </c>
      <c r="K57" s="501">
        <v>0.5</v>
      </c>
    </row>
    <row r="58" spans="1:11" ht="14.25" customHeight="1">
      <c r="A58" s="492"/>
      <c r="B58" s="493" t="s">
        <v>379</v>
      </c>
      <c r="C58" s="494">
        <v>8914</v>
      </c>
      <c r="D58" s="495">
        <v>198.39</v>
      </c>
      <c r="E58" s="524"/>
      <c r="F58" s="494">
        <v>36644</v>
      </c>
      <c r="G58" s="495">
        <v>152.87</v>
      </c>
      <c r="H58" s="524"/>
      <c r="I58" s="494">
        <v>45558</v>
      </c>
      <c r="J58" s="495">
        <v>160.06</v>
      </c>
      <c r="K58" s="524"/>
    </row>
    <row r="59" spans="1:11" ht="13.5" customHeight="1">
      <c r="A59" s="497"/>
      <c r="B59" s="525"/>
      <c r="C59" s="525"/>
      <c r="D59" s="525"/>
      <c r="E59" s="525"/>
      <c r="F59" s="525"/>
      <c r="G59" s="525"/>
      <c r="H59" s="525"/>
      <c r="I59" s="525"/>
      <c r="J59" s="525"/>
      <c r="K59" s="525"/>
    </row>
  </sheetData>
  <mergeCells count="9">
    <mergeCell ref="A1:K1"/>
    <mergeCell ref="A2:K2"/>
    <mergeCell ref="B3:B4"/>
    <mergeCell ref="D3:D4"/>
    <mergeCell ref="E3:E4"/>
    <mergeCell ref="G3:G4"/>
    <mergeCell ref="H3:H4"/>
    <mergeCell ref="J3:J4"/>
    <mergeCell ref="K3:K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workbookViewId="0">
      <selection activeCell="B28" sqref="B28"/>
    </sheetView>
  </sheetViews>
  <sheetFormatPr defaultRowHeight="12.75"/>
  <cols>
    <col min="1" max="1" width="5.7109375" style="154" customWidth="1"/>
    <col min="2" max="2" width="48" style="154" customWidth="1"/>
    <col min="3" max="3" width="5.140625" style="154" customWidth="1"/>
    <col min="4" max="4" width="15" style="154" customWidth="1"/>
    <col min="5" max="5" width="8" style="154" customWidth="1"/>
    <col min="6" max="6" width="5.7109375" style="154" customWidth="1"/>
    <col min="7" max="7" width="14.85546875" style="154" customWidth="1"/>
    <col min="8" max="8" width="8.140625" style="154" customWidth="1"/>
    <col min="9" max="9" width="5.5703125" style="154" customWidth="1"/>
    <col min="10" max="10" width="15" style="154" customWidth="1"/>
    <col min="11" max="11" width="8" style="154" customWidth="1"/>
    <col min="12" max="16384" width="9.140625" style="154"/>
  </cols>
  <sheetData>
    <row r="1" spans="1:11" ht="14.25" customHeight="1">
      <c r="A1" s="630" t="s">
        <v>404</v>
      </c>
      <c r="B1" s="630"/>
      <c r="C1" s="630"/>
      <c r="D1" s="630"/>
      <c r="E1" s="630"/>
      <c r="F1" s="630"/>
      <c r="G1" s="630"/>
      <c r="H1" s="630"/>
      <c r="I1" s="630"/>
      <c r="J1" s="630"/>
      <c r="K1" s="630"/>
    </row>
    <row r="2" spans="1:11" ht="14.25" customHeight="1">
      <c r="A2" s="643" t="s">
        <v>427</v>
      </c>
      <c r="B2" s="643"/>
      <c r="C2" s="643"/>
      <c r="D2" s="643"/>
      <c r="E2" s="643"/>
      <c r="F2" s="643"/>
      <c r="G2" s="643"/>
      <c r="H2" s="643"/>
      <c r="I2" s="643"/>
      <c r="J2" s="643"/>
      <c r="K2" s="643"/>
    </row>
    <row r="3" spans="1:11" ht="15" customHeight="1">
      <c r="A3" s="526" t="s">
        <v>415</v>
      </c>
      <c r="B3" s="657" t="s">
        <v>416</v>
      </c>
      <c r="C3" s="659" t="s">
        <v>417</v>
      </c>
      <c r="D3" s="660"/>
      <c r="E3" s="661"/>
      <c r="F3" s="659" t="s">
        <v>426</v>
      </c>
      <c r="G3" s="660"/>
      <c r="H3" s="661"/>
      <c r="I3" s="646" t="s">
        <v>418</v>
      </c>
      <c r="J3" s="647"/>
      <c r="K3" s="648"/>
    </row>
    <row r="4" spans="1:11" ht="28.5" customHeight="1">
      <c r="A4" s="527" t="s">
        <v>419</v>
      </c>
      <c r="B4" s="658"/>
      <c r="C4" s="528" t="s">
        <v>420</v>
      </c>
      <c r="D4" s="444" t="s">
        <v>421</v>
      </c>
      <c r="E4" s="443" t="s">
        <v>422</v>
      </c>
      <c r="F4" s="528" t="s">
        <v>420</v>
      </c>
      <c r="G4" s="444" t="s">
        <v>421</v>
      </c>
      <c r="H4" s="443" t="s">
        <v>422</v>
      </c>
      <c r="I4" s="528" t="s">
        <v>420</v>
      </c>
      <c r="J4" s="444" t="s">
        <v>421</v>
      </c>
      <c r="K4" s="443" t="s">
        <v>422</v>
      </c>
    </row>
    <row r="5" spans="1:11" ht="14.45" customHeight="1">
      <c r="A5" s="446" t="s">
        <v>308</v>
      </c>
      <c r="B5" s="446" t="s">
        <v>428</v>
      </c>
      <c r="C5" s="447">
        <v>1165</v>
      </c>
      <c r="D5" s="448">
        <v>25.11</v>
      </c>
      <c r="E5" s="449">
        <v>13.2</v>
      </c>
      <c r="F5" s="447">
        <v>850</v>
      </c>
      <c r="G5" s="448">
        <v>3.54</v>
      </c>
      <c r="H5" s="449">
        <v>2.4</v>
      </c>
      <c r="I5" s="447">
        <v>2015</v>
      </c>
      <c r="J5" s="448">
        <v>7.04</v>
      </c>
      <c r="K5" s="449">
        <v>4.5</v>
      </c>
    </row>
    <row r="6" spans="1:11" ht="14.25" customHeight="1">
      <c r="A6" s="450"/>
      <c r="B6" s="451" t="s">
        <v>429</v>
      </c>
      <c r="C6" s="452">
        <v>663</v>
      </c>
      <c r="D6" s="453">
        <v>14.29</v>
      </c>
      <c r="E6" s="454">
        <v>7.5</v>
      </c>
      <c r="F6" s="452">
        <v>403</v>
      </c>
      <c r="G6" s="453">
        <v>1.68</v>
      </c>
      <c r="H6" s="454">
        <v>1.1000000000000001</v>
      </c>
      <c r="I6" s="452">
        <v>1066</v>
      </c>
      <c r="J6" s="453">
        <v>3.72</v>
      </c>
      <c r="K6" s="454">
        <v>2.4</v>
      </c>
    </row>
    <row r="7" spans="1:11" ht="14.25" customHeight="1">
      <c r="A7" s="455"/>
      <c r="B7" s="529" t="s">
        <v>311</v>
      </c>
      <c r="C7" s="457">
        <v>0</v>
      </c>
      <c r="D7" s="458">
        <v>0</v>
      </c>
      <c r="E7" s="459">
        <v>0</v>
      </c>
      <c r="F7" s="457">
        <v>7</v>
      </c>
      <c r="G7" s="458">
        <v>0.03</v>
      </c>
      <c r="H7" s="459">
        <v>0</v>
      </c>
      <c r="I7" s="457">
        <v>7</v>
      </c>
      <c r="J7" s="458">
        <v>0.02</v>
      </c>
      <c r="K7" s="459">
        <v>0</v>
      </c>
    </row>
    <row r="8" spans="1:11" ht="14.85" customHeight="1">
      <c r="A8" s="451" t="s">
        <v>312</v>
      </c>
      <c r="B8" s="451" t="s">
        <v>313</v>
      </c>
      <c r="C8" s="452">
        <v>33</v>
      </c>
      <c r="D8" s="453">
        <v>0.71</v>
      </c>
      <c r="E8" s="454">
        <v>0.4</v>
      </c>
      <c r="F8" s="452">
        <v>1197</v>
      </c>
      <c r="G8" s="453">
        <v>4.99</v>
      </c>
      <c r="H8" s="454">
        <v>3.3</v>
      </c>
      <c r="I8" s="452">
        <v>1230</v>
      </c>
      <c r="J8" s="453">
        <v>4.3</v>
      </c>
      <c r="K8" s="454">
        <v>2.7</v>
      </c>
    </row>
    <row r="9" spans="1:11" ht="14.25" customHeight="1">
      <c r="A9" s="455"/>
      <c r="B9" s="460" t="s">
        <v>314</v>
      </c>
      <c r="C9" s="457">
        <v>9</v>
      </c>
      <c r="D9" s="458">
        <v>0.19</v>
      </c>
      <c r="E9" s="459">
        <v>0.1</v>
      </c>
      <c r="F9" s="457">
        <v>570</v>
      </c>
      <c r="G9" s="458">
        <v>2.38</v>
      </c>
      <c r="H9" s="459">
        <v>1.6</v>
      </c>
      <c r="I9" s="457">
        <v>579</v>
      </c>
      <c r="J9" s="458">
        <v>2.02</v>
      </c>
      <c r="K9" s="459">
        <v>1.3</v>
      </c>
    </row>
    <row r="10" spans="1:11" ht="31.5" customHeight="1">
      <c r="A10" s="451" t="s">
        <v>315</v>
      </c>
      <c r="B10" s="451" t="s">
        <v>430</v>
      </c>
      <c r="C10" s="473">
        <v>16</v>
      </c>
      <c r="D10" s="474">
        <v>0.34</v>
      </c>
      <c r="E10" s="475">
        <v>0.2</v>
      </c>
      <c r="F10" s="473">
        <v>1130</v>
      </c>
      <c r="G10" s="474">
        <v>4.71</v>
      </c>
      <c r="H10" s="475">
        <v>3.1</v>
      </c>
      <c r="I10" s="473">
        <v>1146</v>
      </c>
      <c r="J10" s="474">
        <v>4</v>
      </c>
      <c r="K10" s="475">
        <v>2.5</v>
      </c>
    </row>
    <row r="11" spans="1:11" ht="14.25" customHeight="1">
      <c r="A11" s="455"/>
      <c r="B11" s="460" t="s">
        <v>319</v>
      </c>
      <c r="C11" s="457">
        <v>12</v>
      </c>
      <c r="D11" s="458">
        <v>0.26</v>
      </c>
      <c r="E11" s="459">
        <v>0.1</v>
      </c>
      <c r="F11" s="457">
        <v>1076</v>
      </c>
      <c r="G11" s="458">
        <v>4.4800000000000004</v>
      </c>
      <c r="H11" s="459">
        <v>3</v>
      </c>
      <c r="I11" s="457">
        <v>1088</v>
      </c>
      <c r="J11" s="458">
        <v>3.8</v>
      </c>
      <c r="K11" s="459">
        <v>2.4</v>
      </c>
    </row>
    <row r="12" spans="1:11" ht="14.45" customHeight="1">
      <c r="A12" s="451" t="s">
        <v>317</v>
      </c>
      <c r="B12" s="451" t="s">
        <v>316</v>
      </c>
      <c r="C12" s="452">
        <v>92</v>
      </c>
      <c r="D12" s="453">
        <v>1.98</v>
      </c>
      <c r="E12" s="454">
        <v>1</v>
      </c>
      <c r="F12" s="452">
        <v>179</v>
      </c>
      <c r="G12" s="453">
        <v>0.75</v>
      </c>
      <c r="H12" s="454">
        <v>0.5</v>
      </c>
      <c r="I12" s="452">
        <v>271</v>
      </c>
      <c r="J12" s="453">
        <v>0.95</v>
      </c>
      <c r="K12" s="454">
        <v>0.6</v>
      </c>
    </row>
    <row r="13" spans="1:11" ht="14.45" customHeight="1">
      <c r="A13" s="460" t="s">
        <v>320</v>
      </c>
      <c r="B13" s="460" t="s">
        <v>431</v>
      </c>
      <c r="C13" s="457">
        <v>13</v>
      </c>
      <c r="D13" s="458">
        <v>0.28000000000000003</v>
      </c>
      <c r="E13" s="459">
        <v>0.1</v>
      </c>
      <c r="F13" s="457">
        <v>118</v>
      </c>
      <c r="G13" s="458">
        <v>0.49</v>
      </c>
      <c r="H13" s="459">
        <v>0.3</v>
      </c>
      <c r="I13" s="457">
        <v>131</v>
      </c>
      <c r="J13" s="458">
        <v>0.46</v>
      </c>
      <c r="K13" s="459">
        <v>0.3</v>
      </c>
    </row>
    <row r="14" spans="1:11" ht="14.25" customHeight="1">
      <c r="A14" s="451" t="s">
        <v>322</v>
      </c>
      <c r="B14" s="451" t="s">
        <v>432</v>
      </c>
      <c r="C14" s="452">
        <v>222</v>
      </c>
      <c r="D14" s="453">
        <v>4.79</v>
      </c>
      <c r="E14" s="454">
        <v>2.5</v>
      </c>
      <c r="F14" s="452">
        <v>3582</v>
      </c>
      <c r="G14" s="453">
        <v>14.93</v>
      </c>
      <c r="H14" s="454">
        <v>9.9</v>
      </c>
      <c r="I14" s="452">
        <v>3804</v>
      </c>
      <c r="J14" s="453">
        <v>13.28</v>
      </c>
      <c r="K14" s="454">
        <v>8.5</v>
      </c>
    </row>
    <row r="15" spans="1:11" ht="14.25" customHeight="1">
      <c r="A15" s="455"/>
      <c r="B15" s="460" t="s">
        <v>433</v>
      </c>
      <c r="C15" s="457">
        <v>83</v>
      </c>
      <c r="D15" s="458">
        <v>1.79</v>
      </c>
      <c r="E15" s="459">
        <v>0.9</v>
      </c>
      <c r="F15" s="457">
        <v>2215</v>
      </c>
      <c r="G15" s="458">
        <v>9.23</v>
      </c>
      <c r="H15" s="459">
        <v>6.1</v>
      </c>
      <c r="I15" s="457">
        <v>2298</v>
      </c>
      <c r="J15" s="458">
        <v>8.0299999999999994</v>
      </c>
      <c r="K15" s="459">
        <v>5.0999999999999996</v>
      </c>
    </row>
    <row r="16" spans="1:11" ht="14.25" customHeight="1">
      <c r="A16" s="450"/>
      <c r="B16" s="465" t="s">
        <v>434</v>
      </c>
      <c r="C16" s="452">
        <v>39</v>
      </c>
      <c r="D16" s="453">
        <v>0.84</v>
      </c>
      <c r="E16" s="454">
        <v>0.4</v>
      </c>
      <c r="F16" s="452">
        <v>122</v>
      </c>
      <c r="G16" s="453">
        <v>0.51</v>
      </c>
      <c r="H16" s="454">
        <v>0.3</v>
      </c>
      <c r="I16" s="452">
        <v>161</v>
      </c>
      <c r="J16" s="453">
        <v>0.56000000000000005</v>
      </c>
      <c r="K16" s="454">
        <v>0.4</v>
      </c>
    </row>
    <row r="17" spans="1:11" ht="14.25" customHeight="1">
      <c r="A17" s="455"/>
      <c r="B17" s="460" t="s">
        <v>435</v>
      </c>
      <c r="C17" s="457">
        <v>39</v>
      </c>
      <c r="D17" s="458">
        <v>0.84</v>
      </c>
      <c r="E17" s="459">
        <v>0.4</v>
      </c>
      <c r="F17" s="457">
        <v>799</v>
      </c>
      <c r="G17" s="458">
        <v>3.33</v>
      </c>
      <c r="H17" s="459">
        <v>2.2000000000000002</v>
      </c>
      <c r="I17" s="457">
        <v>838</v>
      </c>
      <c r="J17" s="458">
        <v>2.93</v>
      </c>
      <c r="K17" s="459">
        <v>1.9</v>
      </c>
    </row>
    <row r="18" spans="1:11" ht="14.85" customHeight="1">
      <c r="A18" s="451" t="s">
        <v>325</v>
      </c>
      <c r="B18" s="451" t="s">
        <v>330</v>
      </c>
      <c r="C18" s="452">
        <v>14</v>
      </c>
      <c r="D18" s="453">
        <v>0.3</v>
      </c>
      <c r="E18" s="454">
        <v>0.2</v>
      </c>
      <c r="F18" s="452">
        <v>8703</v>
      </c>
      <c r="G18" s="453">
        <v>36.270000000000003</v>
      </c>
      <c r="H18" s="454">
        <v>24.1</v>
      </c>
      <c r="I18" s="452">
        <v>8717</v>
      </c>
      <c r="J18" s="453">
        <v>30.44</v>
      </c>
      <c r="K18" s="454">
        <v>19.399999999999999</v>
      </c>
    </row>
    <row r="19" spans="1:11" ht="14.25" customHeight="1">
      <c r="A19" s="455"/>
      <c r="B19" s="460" t="s">
        <v>436</v>
      </c>
      <c r="C19" s="457">
        <v>3</v>
      </c>
      <c r="D19" s="458">
        <v>0.06</v>
      </c>
      <c r="E19" s="459">
        <v>0</v>
      </c>
      <c r="F19" s="457">
        <v>564</v>
      </c>
      <c r="G19" s="458">
        <v>2.35</v>
      </c>
      <c r="H19" s="459">
        <v>1.6</v>
      </c>
      <c r="I19" s="457">
        <v>567</v>
      </c>
      <c r="J19" s="458">
        <v>1.98</v>
      </c>
      <c r="K19" s="459">
        <v>1.3</v>
      </c>
    </row>
    <row r="20" spans="1:11" ht="14.25" customHeight="1">
      <c r="A20" s="450"/>
      <c r="B20" s="451" t="s">
        <v>332</v>
      </c>
      <c r="C20" s="452">
        <v>0</v>
      </c>
      <c r="D20" s="453">
        <v>0</v>
      </c>
      <c r="E20" s="454">
        <v>0</v>
      </c>
      <c r="F20" s="452">
        <v>1779</v>
      </c>
      <c r="G20" s="453">
        <v>7.41</v>
      </c>
      <c r="H20" s="454">
        <v>4.9000000000000004</v>
      </c>
      <c r="I20" s="452">
        <v>1779</v>
      </c>
      <c r="J20" s="453">
        <v>6.21</v>
      </c>
      <c r="K20" s="454">
        <v>4</v>
      </c>
    </row>
    <row r="21" spans="1:11" ht="14.25" customHeight="1">
      <c r="A21" s="455"/>
      <c r="B21" s="460" t="s">
        <v>437</v>
      </c>
      <c r="C21" s="457">
        <v>0</v>
      </c>
      <c r="D21" s="458">
        <v>0</v>
      </c>
      <c r="E21" s="459">
        <v>0</v>
      </c>
      <c r="F21" s="457">
        <v>2413</v>
      </c>
      <c r="G21" s="458">
        <v>10.06</v>
      </c>
      <c r="H21" s="459">
        <v>6.7</v>
      </c>
      <c r="I21" s="457">
        <v>2413</v>
      </c>
      <c r="J21" s="458">
        <v>8.43</v>
      </c>
      <c r="K21" s="459">
        <v>5.4</v>
      </c>
    </row>
    <row r="22" spans="1:11" ht="14.45" customHeight="1">
      <c r="A22" s="451" t="s">
        <v>327</v>
      </c>
      <c r="B22" s="451" t="s">
        <v>335</v>
      </c>
      <c r="C22" s="452">
        <v>4821</v>
      </c>
      <c r="D22" s="453">
        <v>103.93</v>
      </c>
      <c r="E22" s="454">
        <v>54.4</v>
      </c>
      <c r="F22" s="452">
        <v>4258</v>
      </c>
      <c r="G22" s="453">
        <v>17.739999999999998</v>
      </c>
      <c r="H22" s="454">
        <v>11.8</v>
      </c>
      <c r="I22" s="452">
        <v>9079</v>
      </c>
      <c r="J22" s="453">
        <v>31.71</v>
      </c>
      <c r="K22" s="454">
        <v>20.2</v>
      </c>
    </row>
    <row r="23" spans="1:11" ht="14.25" customHeight="1">
      <c r="A23" s="455"/>
      <c r="B23" s="460" t="s">
        <v>336</v>
      </c>
      <c r="C23" s="457">
        <v>716</v>
      </c>
      <c r="D23" s="458">
        <v>15.43</v>
      </c>
      <c r="E23" s="459">
        <v>8.1</v>
      </c>
      <c r="F23" s="457">
        <v>394</v>
      </c>
      <c r="G23" s="458">
        <v>1.64</v>
      </c>
      <c r="H23" s="459">
        <v>1.1000000000000001</v>
      </c>
      <c r="I23" s="457">
        <v>1110</v>
      </c>
      <c r="J23" s="458">
        <v>3.88</v>
      </c>
      <c r="K23" s="459">
        <v>2.5</v>
      </c>
    </row>
    <row r="24" spans="1:11" ht="14.25" customHeight="1">
      <c r="A24" s="450"/>
      <c r="B24" s="530" t="s">
        <v>338</v>
      </c>
      <c r="C24" s="452">
        <v>948</v>
      </c>
      <c r="D24" s="453">
        <v>20.440000000000001</v>
      </c>
      <c r="E24" s="454">
        <v>10.7</v>
      </c>
      <c r="F24" s="452">
        <v>137</v>
      </c>
      <c r="G24" s="453">
        <v>0.56999999999999995</v>
      </c>
      <c r="H24" s="454">
        <v>0.4</v>
      </c>
      <c r="I24" s="452">
        <v>1085</v>
      </c>
      <c r="J24" s="453">
        <v>3.79</v>
      </c>
      <c r="K24" s="454">
        <v>2.4</v>
      </c>
    </row>
    <row r="25" spans="1:11" ht="14.25" customHeight="1">
      <c r="A25" s="455"/>
      <c r="B25" s="529" t="s">
        <v>438</v>
      </c>
      <c r="C25" s="457">
        <v>2764</v>
      </c>
      <c r="D25" s="458">
        <v>59.58</v>
      </c>
      <c r="E25" s="459">
        <v>31.2</v>
      </c>
      <c r="F25" s="457">
        <v>2099</v>
      </c>
      <c r="G25" s="458">
        <v>8.75</v>
      </c>
      <c r="H25" s="459">
        <v>5.8</v>
      </c>
      <c r="I25" s="457">
        <v>4863</v>
      </c>
      <c r="J25" s="458">
        <v>16.98</v>
      </c>
      <c r="K25" s="459">
        <v>10.8</v>
      </c>
    </row>
    <row r="26" spans="1:11" ht="14.25" customHeight="1">
      <c r="A26" s="450"/>
      <c r="B26" s="530" t="s">
        <v>439</v>
      </c>
      <c r="C26" s="452">
        <v>21</v>
      </c>
      <c r="D26" s="453">
        <v>0.45</v>
      </c>
      <c r="E26" s="454">
        <v>0.2</v>
      </c>
      <c r="F26" s="452">
        <v>1233</v>
      </c>
      <c r="G26" s="453">
        <v>5.14</v>
      </c>
      <c r="H26" s="454">
        <v>3.4</v>
      </c>
      <c r="I26" s="452">
        <v>1254</v>
      </c>
      <c r="J26" s="453">
        <v>4.38</v>
      </c>
      <c r="K26" s="454">
        <v>2.8</v>
      </c>
    </row>
    <row r="27" spans="1:11" ht="14.45" customHeight="1">
      <c r="A27" s="460" t="s">
        <v>329</v>
      </c>
      <c r="B27" s="460" t="s">
        <v>341</v>
      </c>
      <c r="C27" s="457">
        <v>538</v>
      </c>
      <c r="D27" s="458">
        <v>11.6</v>
      </c>
      <c r="E27" s="459">
        <v>6.1</v>
      </c>
      <c r="F27" s="457">
        <v>3690</v>
      </c>
      <c r="G27" s="458">
        <v>15.38</v>
      </c>
      <c r="H27" s="459">
        <v>10.199999999999999</v>
      </c>
      <c r="I27" s="457">
        <v>4228</v>
      </c>
      <c r="J27" s="458">
        <v>14.77</v>
      </c>
      <c r="K27" s="459">
        <v>9.4</v>
      </c>
    </row>
    <row r="28" spans="1:11" ht="14.25" customHeight="1">
      <c r="A28" s="450"/>
      <c r="B28" s="451" t="s">
        <v>342</v>
      </c>
      <c r="C28" s="452">
        <v>8</v>
      </c>
      <c r="D28" s="453">
        <v>0.17</v>
      </c>
      <c r="E28" s="454">
        <v>0.1</v>
      </c>
      <c r="F28" s="452">
        <v>934</v>
      </c>
      <c r="G28" s="453">
        <v>3.89</v>
      </c>
      <c r="H28" s="454">
        <v>2.6</v>
      </c>
      <c r="I28" s="452">
        <v>942</v>
      </c>
      <c r="J28" s="453">
        <v>3.29</v>
      </c>
      <c r="K28" s="454">
        <v>2.1</v>
      </c>
    </row>
    <row r="29" spans="1:11" ht="14.25" customHeight="1">
      <c r="A29" s="455"/>
      <c r="B29" s="529" t="s">
        <v>343</v>
      </c>
      <c r="C29" s="457">
        <v>256</v>
      </c>
      <c r="D29" s="458">
        <v>5.52</v>
      </c>
      <c r="E29" s="459">
        <v>2.9</v>
      </c>
      <c r="F29" s="457">
        <v>213</v>
      </c>
      <c r="G29" s="458">
        <v>0.89</v>
      </c>
      <c r="H29" s="459">
        <v>0.6</v>
      </c>
      <c r="I29" s="457">
        <v>469</v>
      </c>
      <c r="J29" s="458">
        <v>1.64</v>
      </c>
      <c r="K29" s="459">
        <v>1</v>
      </c>
    </row>
    <row r="30" spans="1:11" ht="14.25" customHeight="1">
      <c r="A30" s="450"/>
      <c r="B30" s="530" t="s">
        <v>440</v>
      </c>
      <c r="C30" s="452">
        <v>115</v>
      </c>
      <c r="D30" s="453">
        <v>2.48</v>
      </c>
      <c r="E30" s="454">
        <v>1.3</v>
      </c>
      <c r="F30" s="452">
        <v>663</v>
      </c>
      <c r="G30" s="453">
        <v>2.76</v>
      </c>
      <c r="H30" s="454">
        <v>1.8</v>
      </c>
      <c r="I30" s="452">
        <v>778</v>
      </c>
      <c r="J30" s="453">
        <v>2.72</v>
      </c>
      <c r="K30" s="454">
        <v>1.7</v>
      </c>
    </row>
    <row r="31" spans="1:11" ht="14.25" customHeight="1">
      <c r="A31" s="455"/>
      <c r="B31" s="529" t="s">
        <v>345</v>
      </c>
      <c r="C31" s="457">
        <v>1</v>
      </c>
      <c r="D31" s="458">
        <v>0.02</v>
      </c>
      <c r="E31" s="459">
        <v>0</v>
      </c>
      <c r="F31" s="457">
        <v>433</v>
      </c>
      <c r="G31" s="458">
        <v>1.8</v>
      </c>
      <c r="H31" s="459">
        <v>1.2</v>
      </c>
      <c r="I31" s="457">
        <v>434</v>
      </c>
      <c r="J31" s="458">
        <v>1.52</v>
      </c>
      <c r="K31" s="459">
        <v>1</v>
      </c>
    </row>
    <row r="32" spans="1:11" ht="14.45" customHeight="1">
      <c r="A32" s="451" t="s">
        <v>441</v>
      </c>
      <c r="B32" s="451" t="s">
        <v>351</v>
      </c>
      <c r="C32" s="452">
        <v>360</v>
      </c>
      <c r="D32" s="453">
        <v>7.76</v>
      </c>
      <c r="E32" s="454">
        <v>4.0999999999999996</v>
      </c>
      <c r="F32" s="452">
        <v>3348</v>
      </c>
      <c r="G32" s="453">
        <v>13.95</v>
      </c>
      <c r="H32" s="454">
        <v>9.3000000000000007</v>
      </c>
      <c r="I32" s="452">
        <v>3708</v>
      </c>
      <c r="J32" s="453">
        <v>12.95</v>
      </c>
      <c r="K32" s="454">
        <v>8.1999999999999993</v>
      </c>
    </row>
    <row r="33" spans="1:11" ht="14.25" customHeight="1">
      <c r="A33" s="455"/>
      <c r="B33" s="460" t="s">
        <v>352</v>
      </c>
      <c r="C33" s="457">
        <v>197</v>
      </c>
      <c r="D33" s="458">
        <v>4.25</v>
      </c>
      <c r="E33" s="459">
        <v>2.2000000000000002</v>
      </c>
      <c r="F33" s="457">
        <v>2285</v>
      </c>
      <c r="G33" s="458">
        <v>9.52</v>
      </c>
      <c r="H33" s="459">
        <v>6.3</v>
      </c>
      <c r="I33" s="457">
        <v>2482</v>
      </c>
      <c r="J33" s="458">
        <v>8.67</v>
      </c>
      <c r="K33" s="459">
        <v>5.5</v>
      </c>
    </row>
    <row r="34" spans="1:11" ht="14.25" customHeight="1">
      <c r="A34" s="450"/>
      <c r="B34" s="451" t="s">
        <v>442</v>
      </c>
      <c r="C34" s="452">
        <v>75</v>
      </c>
      <c r="D34" s="453">
        <v>1.62</v>
      </c>
      <c r="E34" s="454">
        <v>0.8</v>
      </c>
      <c r="F34" s="452">
        <v>1396</v>
      </c>
      <c r="G34" s="453">
        <v>5.82</v>
      </c>
      <c r="H34" s="454">
        <v>3.9</v>
      </c>
      <c r="I34" s="452">
        <v>1471</v>
      </c>
      <c r="J34" s="453">
        <v>5.14</v>
      </c>
      <c r="K34" s="454">
        <v>3.3</v>
      </c>
    </row>
    <row r="35" spans="1:11" ht="14.25" customHeight="1">
      <c r="A35" s="455"/>
      <c r="B35" s="456" t="s">
        <v>443</v>
      </c>
      <c r="C35" s="457">
        <v>40</v>
      </c>
      <c r="D35" s="458">
        <v>0.86</v>
      </c>
      <c r="E35" s="459">
        <v>0.5</v>
      </c>
      <c r="F35" s="457">
        <v>515</v>
      </c>
      <c r="G35" s="458">
        <v>2.15</v>
      </c>
      <c r="H35" s="459">
        <v>1.4</v>
      </c>
      <c r="I35" s="457">
        <v>555</v>
      </c>
      <c r="J35" s="458">
        <v>1.94</v>
      </c>
      <c r="K35" s="459">
        <v>1.2</v>
      </c>
    </row>
    <row r="36" spans="1:11" ht="28.5" customHeight="1">
      <c r="A36" s="451" t="s">
        <v>340</v>
      </c>
      <c r="B36" s="451" t="s">
        <v>444</v>
      </c>
      <c r="C36" s="473">
        <v>272</v>
      </c>
      <c r="D36" s="474">
        <v>5.86</v>
      </c>
      <c r="E36" s="475">
        <v>3.1</v>
      </c>
      <c r="F36" s="473">
        <v>4111</v>
      </c>
      <c r="G36" s="474">
        <v>17.13</v>
      </c>
      <c r="H36" s="475">
        <v>11.4</v>
      </c>
      <c r="I36" s="473">
        <v>4383</v>
      </c>
      <c r="J36" s="474">
        <v>15.31</v>
      </c>
      <c r="K36" s="475">
        <v>9.6999999999999993</v>
      </c>
    </row>
    <row r="37" spans="1:11" ht="14.25" customHeight="1">
      <c r="A37" s="455"/>
      <c r="B37" s="460" t="s">
        <v>445</v>
      </c>
      <c r="C37" s="457">
        <v>36</v>
      </c>
      <c r="D37" s="458">
        <v>0.78</v>
      </c>
      <c r="E37" s="459">
        <v>0.4</v>
      </c>
      <c r="F37" s="457">
        <v>956</v>
      </c>
      <c r="G37" s="458">
        <v>3.98</v>
      </c>
      <c r="H37" s="459">
        <v>2.6</v>
      </c>
      <c r="I37" s="457">
        <v>992</v>
      </c>
      <c r="J37" s="458">
        <v>3.46</v>
      </c>
      <c r="K37" s="459">
        <v>2.2000000000000002</v>
      </c>
    </row>
    <row r="38" spans="1:11" ht="14.25" customHeight="1">
      <c r="A38" s="450"/>
      <c r="B38" s="531" t="s">
        <v>446</v>
      </c>
      <c r="C38" s="532">
        <v>18</v>
      </c>
      <c r="D38" s="533">
        <v>0.39</v>
      </c>
      <c r="E38" s="534">
        <v>0.2</v>
      </c>
      <c r="F38" s="532">
        <v>514</v>
      </c>
      <c r="G38" s="533">
        <v>2.14</v>
      </c>
      <c r="H38" s="534">
        <v>1.4</v>
      </c>
      <c r="I38" s="532">
        <v>532</v>
      </c>
      <c r="J38" s="533">
        <v>1.86</v>
      </c>
      <c r="K38" s="534">
        <v>1.2</v>
      </c>
    </row>
    <row r="39" spans="1:11" ht="14.25" customHeight="1">
      <c r="A39" s="455"/>
      <c r="B39" s="460" t="s">
        <v>447</v>
      </c>
      <c r="C39" s="457">
        <v>124</v>
      </c>
      <c r="D39" s="458">
        <v>2.67</v>
      </c>
      <c r="E39" s="459">
        <v>1.4</v>
      </c>
      <c r="F39" s="457">
        <v>1482</v>
      </c>
      <c r="G39" s="458">
        <v>6.18</v>
      </c>
      <c r="H39" s="459">
        <v>4.0999999999999996</v>
      </c>
      <c r="I39" s="457">
        <v>1606</v>
      </c>
      <c r="J39" s="458">
        <v>5.61</v>
      </c>
      <c r="K39" s="459">
        <v>3.6</v>
      </c>
    </row>
    <row r="40" spans="1:11" ht="14.25" customHeight="1">
      <c r="A40" s="450"/>
      <c r="B40" s="451" t="s">
        <v>448</v>
      </c>
      <c r="C40" s="452">
        <v>99</v>
      </c>
      <c r="D40" s="453">
        <v>2.13</v>
      </c>
      <c r="E40" s="454">
        <v>1.1000000000000001</v>
      </c>
      <c r="F40" s="452">
        <v>1542</v>
      </c>
      <c r="G40" s="453">
        <v>6.43</v>
      </c>
      <c r="H40" s="454">
        <v>4.3</v>
      </c>
      <c r="I40" s="452">
        <v>1641</v>
      </c>
      <c r="J40" s="453">
        <v>5.73</v>
      </c>
      <c r="K40" s="454">
        <v>3.6</v>
      </c>
    </row>
    <row r="41" spans="1:11" ht="14.45" customHeight="1">
      <c r="A41" s="460" t="s">
        <v>449</v>
      </c>
      <c r="B41" s="460" t="s">
        <v>347</v>
      </c>
      <c r="C41" s="457">
        <v>161</v>
      </c>
      <c r="D41" s="458">
        <v>3.47</v>
      </c>
      <c r="E41" s="459">
        <v>1.8</v>
      </c>
      <c r="F41" s="457">
        <v>632</v>
      </c>
      <c r="G41" s="458">
        <v>2.63</v>
      </c>
      <c r="H41" s="459">
        <v>1.7</v>
      </c>
      <c r="I41" s="457">
        <v>793</v>
      </c>
      <c r="J41" s="458">
        <v>2.77</v>
      </c>
      <c r="K41" s="459">
        <v>1.8</v>
      </c>
    </row>
    <row r="42" spans="1:11" ht="28.5" customHeight="1">
      <c r="A42" s="451" t="s">
        <v>450</v>
      </c>
      <c r="B42" s="451" t="s">
        <v>349</v>
      </c>
      <c r="C42" s="473">
        <v>25</v>
      </c>
      <c r="D42" s="474">
        <v>0.54</v>
      </c>
      <c r="E42" s="475">
        <v>0.3</v>
      </c>
      <c r="F42" s="473">
        <v>1004</v>
      </c>
      <c r="G42" s="474">
        <v>4.18</v>
      </c>
      <c r="H42" s="475">
        <v>2.8</v>
      </c>
      <c r="I42" s="473">
        <v>1029</v>
      </c>
      <c r="J42" s="474">
        <v>3.59</v>
      </c>
      <c r="K42" s="475">
        <v>2.2999999999999998</v>
      </c>
    </row>
    <row r="43" spans="1:11" ht="14.45" customHeight="1">
      <c r="A43" s="460" t="s">
        <v>350</v>
      </c>
      <c r="B43" s="460" t="s">
        <v>451</v>
      </c>
      <c r="C43" s="457">
        <v>52</v>
      </c>
      <c r="D43" s="458">
        <v>1.1200000000000001</v>
      </c>
      <c r="E43" s="459">
        <v>0.6</v>
      </c>
      <c r="F43" s="457">
        <v>23</v>
      </c>
      <c r="G43" s="458">
        <v>0.1</v>
      </c>
      <c r="H43" s="459">
        <v>0.1</v>
      </c>
      <c r="I43" s="457">
        <v>75</v>
      </c>
      <c r="J43" s="458">
        <v>0.26</v>
      </c>
      <c r="K43" s="459">
        <v>0.2</v>
      </c>
    </row>
    <row r="44" spans="1:11" ht="28.5" customHeight="1">
      <c r="A44" s="451" t="s">
        <v>355</v>
      </c>
      <c r="B44" s="451" t="s">
        <v>362</v>
      </c>
      <c r="C44" s="473">
        <v>364</v>
      </c>
      <c r="D44" s="474">
        <v>7.85</v>
      </c>
      <c r="E44" s="475">
        <v>4.0999999999999996</v>
      </c>
      <c r="F44" s="473">
        <v>0</v>
      </c>
      <c r="G44" s="474">
        <v>0</v>
      </c>
      <c r="H44" s="475">
        <v>0</v>
      </c>
      <c r="I44" s="473">
        <v>364</v>
      </c>
      <c r="J44" s="474">
        <v>1.27</v>
      </c>
      <c r="K44" s="475">
        <v>0.8</v>
      </c>
    </row>
    <row r="45" spans="1:11" ht="28.5" customHeight="1">
      <c r="A45" s="467"/>
      <c r="B45" s="460" t="s">
        <v>452</v>
      </c>
      <c r="C45" s="462">
        <v>3</v>
      </c>
      <c r="D45" s="463">
        <v>0.06</v>
      </c>
      <c r="E45" s="464">
        <v>0</v>
      </c>
      <c r="F45" s="462">
        <v>0</v>
      </c>
      <c r="G45" s="463">
        <v>0</v>
      </c>
      <c r="H45" s="464">
        <v>0</v>
      </c>
      <c r="I45" s="462">
        <v>3</v>
      </c>
      <c r="J45" s="463">
        <v>0.01</v>
      </c>
      <c r="K45" s="464">
        <v>0</v>
      </c>
    </row>
    <row r="46" spans="1:11" ht="14.25" customHeight="1">
      <c r="A46" s="450"/>
      <c r="B46" s="465" t="s">
        <v>453</v>
      </c>
      <c r="C46" s="452">
        <v>197</v>
      </c>
      <c r="D46" s="453">
        <v>4.25</v>
      </c>
      <c r="E46" s="454">
        <v>2.2000000000000002</v>
      </c>
      <c r="F46" s="452">
        <v>0</v>
      </c>
      <c r="G46" s="453">
        <v>0</v>
      </c>
      <c r="H46" s="454">
        <v>0</v>
      </c>
      <c r="I46" s="452">
        <v>197</v>
      </c>
      <c r="J46" s="453">
        <v>0.69</v>
      </c>
      <c r="K46" s="454">
        <v>0.4</v>
      </c>
    </row>
    <row r="47" spans="1:11" ht="28.5" customHeight="1">
      <c r="A47" s="460" t="s">
        <v>361</v>
      </c>
      <c r="B47" s="460" t="s">
        <v>454</v>
      </c>
      <c r="C47" s="462">
        <v>82</v>
      </c>
      <c r="D47" s="463">
        <v>1.77</v>
      </c>
      <c r="E47" s="464">
        <v>0.9</v>
      </c>
      <c r="F47" s="462">
        <v>197</v>
      </c>
      <c r="G47" s="463">
        <v>0.82</v>
      </c>
      <c r="H47" s="464">
        <v>0.5</v>
      </c>
      <c r="I47" s="462">
        <v>279</v>
      </c>
      <c r="J47" s="463">
        <v>0.97</v>
      </c>
      <c r="K47" s="464">
        <v>0.6</v>
      </c>
    </row>
    <row r="48" spans="1:11" ht="14.45" customHeight="1">
      <c r="A48" s="451" t="s">
        <v>455</v>
      </c>
      <c r="B48" s="451" t="s">
        <v>370</v>
      </c>
      <c r="C48" s="452">
        <v>624</v>
      </c>
      <c r="D48" s="453">
        <v>13.45</v>
      </c>
      <c r="E48" s="454">
        <v>7</v>
      </c>
      <c r="F48" s="452">
        <v>3122</v>
      </c>
      <c r="G48" s="453">
        <v>13.01</v>
      </c>
      <c r="H48" s="454">
        <v>8.6</v>
      </c>
      <c r="I48" s="452">
        <v>3746</v>
      </c>
      <c r="J48" s="453">
        <v>13.08</v>
      </c>
      <c r="K48" s="454">
        <v>8.3000000000000007</v>
      </c>
    </row>
    <row r="49" spans="1:11" ht="14.25" customHeight="1">
      <c r="A49" s="455"/>
      <c r="B49" s="460" t="s">
        <v>456</v>
      </c>
      <c r="C49" s="457">
        <v>168</v>
      </c>
      <c r="D49" s="458">
        <v>3.62</v>
      </c>
      <c r="E49" s="459">
        <v>1.9</v>
      </c>
      <c r="F49" s="457">
        <v>1034</v>
      </c>
      <c r="G49" s="458">
        <v>4.3099999999999996</v>
      </c>
      <c r="H49" s="459">
        <v>2.9</v>
      </c>
      <c r="I49" s="457">
        <v>1202</v>
      </c>
      <c r="J49" s="458">
        <v>4.2</v>
      </c>
      <c r="K49" s="459">
        <v>2.7</v>
      </c>
    </row>
    <row r="50" spans="1:11" ht="14.25" customHeight="1">
      <c r="A50" s="450"/>
      <c r="B50" s="530" t="s">
        <v>378</v>
      </c>
      <c r="C50" s="452">
        <v>108</v>
      </c>
      <c r="D50" s="453">
        <v>2.33</v>
      </c>
      <c r="E50" s="454">
        <v>1.2</v>
      </c>
      <c r="F50" s="452">
        <v>209</v>
      </c>
      <c r="G50" s="453">
        <v>0.87</v>
      </c>
      <c r="H50" s="454">
        <v>0.6</v>
      </c>
      <c r="I50" s="452">
        <v>317</v>
      </c>
      <c r="J50" s="453">
        <v>1.1100000000000001</v>
      </c>
      <c r="K50" s="454">
        <v>0.7</v>
      </c>
    </row>
    <row r="51" spans="1:11" ht="16.350000000000001" customHeight="1">
      <c r="A51" s="479"/>
      <c r="B51" s="535" t="s">
        <v>379</v>
      </c>
      <c r="C51" s="536">
        <v>8854</v>
      </c>
      <c r="D51" s="537">
        <v>190.87</v>
      </c>
      <c r="E51" s="479"/>
      <c r="F51" s="536">
        <v>36144</v>
      </c>
      <c r="G51" s="537">
        <v>150.63</v>
      </c>
      <c r="H51" s="479"/>
      <c r="I51" s="536">
        <v>44998</v>
      </c>
      <c r="J51" s="537">
        <v>157.15</v>
      </c>
      <c r="K51" s="479"/>
    </row>
  </sheetData>
  <mergeCells count="6">
    <mergeCell ref="A1:K1"/>
    <mergeCell ref="A2:K2"/>
    <mergeCell ref="B3:B4"/>
    <mergeCell ref="C3:E3"/>
    <mergeCell ref="F3:H3"/>
    <mergeCell ref="I3:K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workbookViewId="0">
      <selection activeCell="F26" sqref="F26"/>
    </sheetView>
  </sheetViews>
  <sheetFormatPr defaultRowHeight="12.75"/>
  <cols>
    <col min="1" max="1" width="5.140625" style="154" customWidth="1"/>
    <col min="2" max="2" width="48.42578125" style="154" customWidth="1"/>
    <col min="3" max="3" width="14.140625" style="154" customWidth="1"/>
    <col min="4" max="4" width="11.28515625" style="154" customWidth="1"/>
    <col min="5" max="5" width="5.7109375" style="154" customWidth="1"/>
    <col min="6" max="6" width="15.28515625" style="154" customWidth="1"/>
    <col min="7" max="7" width="11.42578125" style="154" customWidth="1"/>
    <col min="8" max="8" width="5.7109375" style="154" customWidth="1"/>
    <col min="9" max="9" width="6.28515625" style="154" customWidth="1"/>
    <col min="10" max="10" width="11.42578125" style="154" customWidth="1"/>
    <col min="11" max="11" width="5.5703125" style="154" customWidth="1"/>
    <col min="12" max="16384" width="9.140625" style="154"/>
  </cols>
  <sheetData>
    <row r="1" spans="1:11" ht="14.25" customHeight="1">
      <c r="A1" s="649" t="s">
        <v>423</v>
      </c>
      <c r="B1" s="649"/>
      <c r="C1" s="649"/>
      <c r="D1" s="649"/>
      <c r="E1" s="649"/>
      <c r="F1" s="649"/>
      <c r="G1" s="649"/>
      <c r="H1" s="649"/>
      <c r="I1" s="649"/>
      <c r="J1" s="649"/>
      <c r="K1" s="649"/>
    </row>
    <row r="2" spans="1:11" ht="14.25" customHeight="1">
      <c r="A2" s="650" t="s">
        <v>457</v>
      </c>
      <c r="B2" s="650"/>
      <c r="C2" s="650"/>
      <c r="D2" s="650"/>
      <c r="E2" s="650"/>
      <c r="F2" s="650"/>
      <c r="G2" s="650"/>
      <c r="H2" s="650"/>
      <c r="I2" s="650"/>
      <c r="J2" s="650"/>
      <c r="K2" s="650"/>
    </row>
    <row r="3" spans="1:11" ht="15.6" customHeight="1">
      <c r="A3" s="538" t="s">
        <v>415</v>
      </c>
      <c r="B3" s="539"/>
      <c r="C3" s="538" t="s">
        <v>417</v>
      </c>
      <c r="D3" s="539"/>
      <c r="E3" s="539"/>
      <c r="F3" s="538" t="s">
        <v>426</v>
      </c>
      <c r="G3" s="539"/>
      <c r="H3" s="539"/>
      <c r="I3" s="540" t="s">
        <v>418</v>
      </c>
      <c r="J3" s="539"/>
      <c r="K3" s="539"/>
    </row>
    <row r="4" spans="1:11" ht="39" customHeight="1">
      <c r="A4" s="541" t="s">
        <v>419</v>
      </c>
      <c r="B4" s="542" t="s">
        <v>416</v>
      </c>
      <c r="C4" s="543" t="s">
        <v>420</v>
      </c>
      <c r="D4" s="544" t="s">
        <v>421</v>
      </c>
      <c r="E4" s="545" t="s">
        <v>458</v>
      </c>
      <c r="F4" s="543" t="s">
        <v>420</v>
      </c>
      <c r="G4" s="544" t="s">
        <v>421</v>
      </c>
      <c r="H4" s="545" t="s">
        <v>458</v>
      </c>
      <c r="I4" s="546" t="s">
        <v>420</v>
      </c>
      <c r="J4" s="544" t="s">
        <v>421</v>
      </c>
      <c r="K4" s="544" t="s">
        <v>458</v>
      </c>
    </row>
    <row r="5" spans="1:11" ht="14.25" customHeight="1">
      <c r="A5" s="446" t="s">
        <v>308</v>
      </c>
      <c r="B5" s="446" t="s">
        <v>428</v>
      </c>
      <c r="C5" s="447">
        <v>745</v>
      </c>
      <c r="D5" s="448">
        <v>15.54</v>
      </c>
      <c r="E5" s="449">
        <v>10.1</v>
      </c>
      <c r="F5" s="447">
        <v>705</v>
      </c>
      <c r="G5" s="448">
        <v>2.94</v>
      </c>
      <c r="H5" s="449">
        <v>2.2000000000000002</v>
      </c>
      <c r="I5" s="447">
        <v>1450</v>
      </c>
      <c r="J5" s="448">
        <v>5.03</v>
      </c>
      <c r="K5" s="449">
        <v>3.7</v>
      </c>
    </row>
    <row r="6" spans="1:11" ht="14.25" customHeight="1">
      <c r="A6" s="450"/>
      <c r="B6" s="451" t="s">
        <v>429</v>
      </c>
      <c r="C6" s="452">
        <v>422</v>
      </c>
      <c r="D6" s="453">
        <v>8.8000000000000007</v>
      </c>
      <c r="E6" s="454">
        <v>5.7</v>
      </c>
      <c r="F6" s="452">
        <v>362</v>
      </c>
      <c r="G6" s="453">
        <v>1.51</v>
      </c>
      <c r="H6" s="454">
        <v>1.1000000000000001</v>
      </c>
      <c r="I6" s="452">
        <v>784</v>
      </c>
      <c r="J6" s="453">
        <v>2.72</v>
      </c>
      <c r="K6" s="454">
        <v>2</v>
      </c>
    </row>
    <row r="7" spans="1:11" ht="14.25" customHeight="1">
      <c r="A7" s="455"/>
      <c r="B7" s="469" t="s">
        <v>311</v>
      </c>
      <c r="C7" s="457">
        <v>4</v>
      </c>
      <c r="D7" s="458">
        <v>0.08</v>
      </c>
      <c r="E7" s="459">
        <v>0.1</v>
      </c>
      <c r="F7" s="457">
        <v>10</v>
      </c>
      <c r="G7" s="458">
        <v>0.04</v>
      </c>
      <c r="H7" s="459">
        <v>0</v>
      </c>
      <c r="I7" s="457">
        <v>14</v>
      </c>
      <c r="J7" s="458">
        <v>0.05</v>
      </c>
      <c r="K7" s="459">
        <v>0</v>
      </c>
    </row>
    <row r="8" spans="1:11" ht="14.25" customHeight="1">
      <c r="A8" s="451" t="s">
        <v>312</v>
      </c>
      <c r="B8" s="451" t="s">
        <v>313</v>
      </c>
      <c r="C8" s="452">
        <v>46</v>
      </c>
      <c r="D8" s="453">
        <v>0.96</v>
      </c>
      <c r="E8" s="454">
        <v>0.6</v>
      </c>
      <c r="F8" s="452">
        <v>1005</v>
      </c>
      <c r="G8" s="453">
        <v>4.18</v>
      </c>
      <c r="H8" s="454">
        <v>3.1</v>
      </c>
      <c r="I8" s="452">
        <v>1051</v>
      </c>
      <c r="J8" s="453">
        <v>3.65</v>
      </c>
      <c r="K8" s="454">
        <v>2.7</v>
      </c>
    </row>
    <row r="9" spans="1:11" ht="14.25" customHeight="1">
      <c r="A9" s="455"/>
      <c r="B9" s="460" t="s">
        <v>314</v>
      </c>
      <c r="C9" s="457">
        <v>25</v>
      </c>
      <c r="D9" s="458">
        <v>0.52</v>
      </c>
      <c r="E9" s="459">
        <v>0.3</v>
      </c>
      <c r="F9" s="457">
        <v>527</v>
      </c>
      <c r="G9" s="458">
        <v>2.19</v>
      </c>
      <c r="H9" s="459">
        <v>1.6</v>
      </c>
      <c r="I9" s="457">
        <v>552</v>
      </c>
      <c r="J9" s="458">
        <v>1.92</v>
      </c>
      <c r="K9" s="459">
        <v>1.4</v>
      </c>
    </row>
    <row r="10" spans="1:11" ht="28.5" customHeight="1">
      <c r="A10" s="451" t="s">
        <v>315</v>
      </c>
      <c r="B10" s="451" t="s">
        <v>430</v>
      </c>
      <c r="C10" s="473">
        <v>28</v>
      </c>
      <c r="D10" s="474">
        <v>0.57999999999999996</v>
      </c>
      <c r="E10" s="475">
        <v>0.4</v>
      </c>
      <c r="F10" s="473">
        <v>1189</v>
      </c>
      <c r="G10" s="474">
        <v>4.95</v>
      </c>
      <c r="H10" s="475">
        <v>3.7</v>
      </c>
      <c r="I10" s="473">
        <v>1217</v>
      </c>
      <c r="J10" s="474">
        <v>4.22</v>
      </c>
      <c r="K10" s="475">
        <v>3.1</v>
      </c>
    </row>
    <row r="11" spans="1:11" ht="14.25" customHeight="1">
      <c r="A11" s="455"/>
      <c r="B11" s="460" t="s">
        <v>319</v>
      </c>
      <c r="C11" s="457">
        <v>20</v>
      </c>
      <c r="D11" s="458">
        <v>0.42</v>
      </c>
      <c r="E11" s="459">
        <v>0.3</v>
      </c>
      <c r="F11" s="457">
        <v>1098</v>
      </c>
      <c r="G11" s="458">
        <v>4.57</v>
      </c>
      <c r="H11" s="459">
        <v>3.4</v>
      </c>
      <c r="I11" s="457">
        <v>1118</v>
      </c>
      <c r="J11" s="458">
        <v>3.88</v>
      </c>
      <c r="K11" s="459">
        <v>2.8</v>
      </c>
    </row>
    <row r="12" spans="1:11" ht="14.25" customHeight="1">
      <c r="A12" s="451" t="s">
        <v>317</v>
      </c>
      <c r="B12" s="451" t="s">
        <v>316</v>
      </c>
      <c r="C12" s="452">
        <v>72</v>
      </c>
      <c r="D12" s="453">
        <v>1.5</v>
      </c>
      <c r="E12" s="454">
        <v>1</v>
      </c>
      <c r="F12" s="452">
        <v>180</v>
      </c>
      <c r="G12" s="453">
        <v>0.75</v>
      </c>
      <c r="H12" s="454">
        <v>0.6</v>
      </c>
      <c r="I12" s="452">
        <v>252</v>
      </c>
      <c r="J12" s="453">
        <v>0.87</v>
      </c>
      <c r="K12" s="454">
        <v>0.6</v>
      </c>
    </row>
    <row r="13" spans="1:11" ht="14.25" customHeight="1">
      <c r="A13" s="460" t="s">
        <v>320</v>
      </c>
      <c r="B13" s="460" t="s">
        <v>431</v>
      </c>
      <c r="C13" s="457">
        <v>19</v>
      </c>
      <c r="D13" s="458">
        <v>0.4</v>
      </c>
      <c r="E13" s="459">
        <v>0.3</v>
      </c>
      <c r="F13" s="457">
        <v>144</v>
      </c>
      <c r="G13" s="458">
        <v>0.6</v>
      </c>
      <c r="H13" s="459">
        <v>0.4</v>
      </c>
      <c r="I13" s="457">
        <v>163</v>
      </c>
      <c r="J13" s="458">
        <v>0.56999999999999995</v>
      </c>
      <c r="K13" s="459">
        <v>0.4</v>
      </c>
    </row>
    <row r="14" spans="1:11" ht="14.25" customHeight="1">
      <c r="A14" s="451" t="s">
        <v>322</v>
      </c>
      <c r="B14" s="451" t="s">
        <v>432</v>
      </c>
      <c r="C14" s="452">
        <v>231</v>
      </c>
      <c r="D14" s="453">
        <v>4.82</v>
      </c>
      <c r="E14" s="454">
        <v>3.1</v>
      </c>
      <c r="F14" s="452">
        <v>2661</v>
      </c>
      <c r="G14" s="453">
        <v>11.08</v>
      </c>
      <c r="H14" s="454">
        <v>8.3000000000000007</v>
      </c>
      <c r="I14" s="452">
        <v>2892</v>
      </c>
      <c r="J14" s="453">
        <v>10.039999999999999</v>
      </c>
      <c r="K14" s="454">
        <v>7.3</v>
      </c>
    </row>
    <row r="15" spans="1:11" ht="14.25" customHeight="1">
      <c r="A15" s="455"/>
      <c r="B15" s="460" t="s">
        <v>433</v>
      </c>
      <c r="C15" s="457">
        <v>114</v>
      </c>
      <c r="D15" s="458">
        <v>2.38</v>
      </c>
      <c r="E15" s="459">
        <v>1.5</v>
      </c>
      <c r="F15" s="457">
        <v>1432</v>
      </c>
      <c r="G15" s="458">
        <v>5.96</v>
      </c>
      <c r="H15" s="459">
        <v>4.5</v>
      </c>
      <c r="I15" s="457">
        <v>1546</v>
      </c>
      <c r="J15" s="458">
        <v>5.37</v>
      </c>
      <c r="K15" s="459">
        <v>3.9</v>
      </c>
    </row>
    <row r="16" spans="1:11" ht="14.25" customHeight="1">
      <c r="A16" s="450"/>
      <c r="B16" s="465" t="s">
        <v>434</v>
      </c>
      <c r="C16" s="452">
        <v>55</v>
      </c>
      <c r="D16" s="453">
        <v>1.1499999999999999</v>
      </c>
      <c r="E16" s="454">
        <v>0.7</v>
      </c>
      <c r="F16" s="452">
        <v>119</v>
      </c>
      <c r="G16" s="453">
        <v>0.5</v>
      </c>
      <c r="H16" s="454">
        <v>0.4</v>
      </c>
      <c r="I16" s="452">
        <v>174</v>
      </c>
      <c r="J16" s="453">
        <v>0.6</v>
      </c>
      <c r="K16" s="454">
        <v>0.4</v>
      </c>
    </row>
    <row r="17" spans="1:11" ht="14.25" customHeight="1">
      <c r="A17" s="455"/>
      <c r="B17" s="460" t="s">
        <v>435</v>
      </c>
      <c r="C17" s="457">
        <v>46</v>
      </c>
      <c r="D17" s="458">
        <v>0.96</v>
      </c>
      <c r="E17" s="459">
        <v>0.6</v>
      </c>
      <c r="F17" s="457">
        <v>778</v>
      </c>
      <c r="G17" s="458">
        <v>3.24</v>
      </c>
      <c r="H17" s="459">
        <v>2.4</v>
      </c>
      <c r="I17" s="457">
        <v>824</v>
      </c>
      <c r="J17" s="458">
        <v>2.86</v>
      </c>
      <c r="K17" s="459">
        <v>2.1</v>
      </c>
    </row>
    <row r="18" spans="1:11" ht="14.25" customHeight="1">
      <c r="A18" s="451" t="s">
        <v>325</v>
      </c>
      <c r="B18" s="451" t="s">
        <v>330</v>
      </c>
      <c r="C18" s="452">
        <v>18</v>
      </c>
      <c r="D18" s="453">
        <v>0.38</v>
      </c>
      <c r="E18" s="454">
        <v>0.2</v>
      </c>
      <c r="F18" s="452">
        <v>7562</v>
      </c>
      <c r="G18" s="453">
        <v>31.48</v>
      </c>
      <c r="H18" s="454">
        <v>23.6</v>
      </c>
      <c r="I18" s="452">
        <v>7580</v>
      </c>
      <c r="J18" s="453">
        <v>26.31</v>
      </c>
      <c r="K18" s="454">
        <v>19.2</v>
      </c>
    </row>
    <row r="19" spans="1:11" ht="14.25" customHeight="1">
      <c r="A19" s="455"/>
      <c r="B19" s="460" t="s">
        <v>436</v>
      </c>
      <c r="C19" s="457">
        <v>1</v>
      </c>
      <c r="D19" s="458">
        <v>0.02</v>
      </c>
      <c r="E19" s="459">
        <v>0</v>
      </c>
      <c r="F19" s="457">
        <v>454</v>
      </c>
      <c r="G19" s="458">
        <v>1.89</v>
      </c>
      <c r="H19" s="459">
        <v>1.4</v>
      </c>
      <c r="I19" s="457">
        <v>455</v>
      </c>
      <c r="J19" s="458">
        <v>1.58</v>
      </c>
      <c r="K19" s="459">
        <v>1.2</v>
      </c>
    </row>
    <row r="20" spans="1:11" ht="14.25" customHeight="1">
      <c r="A20" s="450"/>
      <c r="B20" s="451" t="s">
        <v>332</v>
      </c>
      <c r="C20" s="452">
        <v>0</v>
      </c>
      <c r="D20" s="453">
        <v>0</v>
      </c>
      <c r="E20" s="454">
        <v>0</v>
      </c>
      <c r="F20" s="452">
        <v>1410</v>
      </c>
      <c r="G20" s="453">
        <v>5.87</v>
      </c>
      <c r="H20" s="454">
        <v>4.4000000000000004</v>
      </c>
      <c r="I20" s="452">
        <v>1410</v>
      </c>
      <c r="J20" s="453">
        <v>4.8899999999999997</v>
      </c>
      <c r="K20" s="454">
        <v>3.6</v>
      </c>
    </row>
    <row r="21" spans="1:11" ht="14.25" customHeight="1">
      <c r="A21" s="455"/>
      <c r="B21" s="460" t="s">
        <v>437</v>
      </c>
      <c r="C21" s="457">
        <v>2</v>
      </c>
      <c r="D21" s="458">
        <v>0.04</v>
      </c>
      <c r="E21" s="459">
        <v>0</v>
      </c>
      <c r="F21" s="457">
        <v>2340</v>
      </c>
      <c r="G21" s="458">
        <v>9.74</v>
      </c>
      <c r="H21" s="459">
        <v>7.3</v>
      </c>
      <c r="I21" s="457">
        <v>2342</v>
      </c>
      <c r="J21" s="458">
        <v>8.1300000000000008</v>
      </c>
      <c r="K21" s="459">
        <v>5.9</v>
      </c>
    </row>
    <row r="22" spans="1:11" ht="14.25" customHeight="1">
      <c r="A22" s="451" t="s">
        <v>327</v>
      </c>
      <c r="B22" s="451" t="s">
        <v>335</v>
      </c>
      <c r="C22" s="452">
        <v>4066</v>
      </c>
      <c r="D22" s="453">
        <v>84.82</v>
      </c>
      <c r="E22" s="454">
        <v>54.9</v>
      </c>
      <c r="F22" s="452">
        <v>3785</v>
      </c>
      <c r="G22" s="453">
        <v>15.76</v>
      </c>
      <c r="H22" s="454">
        <v>11.8</v>
      </c>
      <c r="I22" s="452">
        <v>7851</v>
      </c>
      <c r="J22" s="453">
        <v>27.25</v>
      </c>
      <c r="K22" s="454">
        <v>19.899999999999999</v>
      </c>
    </row>
    <row r="23" spans="1:11" ht="14.25" customHeight="1">
      <c r="A23" s="455"/>
      <c r="B23" s="460" t="s">
        <v>336</v>
      </c>
      <c r="C23" s="457">
        <v>692</v>
      </c>
      <c r="D23" s="458">
        <v>14.44</v>
      </c>
      <c r="E23" s="459">
        <v>9.3000000000000007</v>
      </c>
      <c r="F23" s="457">
        <v>266</v>
      </c>
      <c r="G23" s="458">
        <v>1.1100000000000001</v>
      </c>
      <c r="H23" s="459">
        <v>0.8</v>
      </c>
      <c r="I23" s="457">
        <v>958</v>
      </c>
      <c r="J23" s="458">
        <v>3.33</v>
      </c>
      <c r="K23" s="459">
        <v>2.4</v>
      </c>
    </row>
    <row r="24" spans="1:11" ht="14.25" customHeight="1">
      <c r="A24" s="450"/>
      <c r="B24" s="530" t="s">
        <v>338</v>
      </c>
      <c r="C24" s="452">
        <v>644</v>
      </c>
      <c r="D24" s="453">
        <v>13.43</v>
      </c>
      <c r="E24" s="454">
        <v>8.6999999999999993</v>
      </c>
      <c r="F24" s="452">
        <v>39</v>
      </c>
      <c r="G24" s="453">
        <v>0.16</v>
      </c>
      <c r="H24" s="454">
        <v>0.1</v>
      </c>
      <c r="I24" s="452">
        <v>683</v>
      </c>
      <c r="J24" s="453">
        <v>2.37</v>
      </c>
      <c r="K24" s="454">
        <v>1.7</v>
      </c>
    </row>
    <row r="25" spans="1:11" ht="14.25" customHeight="1">
      <c r="A25" s="455"/>
      <c r="B25" s="529" t="s">
        <v>438</v>
      </c>
      <c r="C25" s="457">
        <v>2340</v>
      </c>
      <c r="D25" s="458">
        <v>48.82</v>
      </c>
      <c r="E25" s="459">
        <v>31.6</v>
      </c>
      <c r="F25" s="457">
        <v>1968</v>
      </c>
      <c r="G25" s="458">
        <v>8.19</v>
      </c>
      <c r="H25" s="459">
        <v>6.1</v>
      </c>
      <c r="I25" s="457">
        <v>4308</v>
      </c>
      <c r="J25" s="458">
        <v>14.95</v>
      </c>
      <c r="K25" s="459">
        <v>10.9</v>
      </c>
    </row>
    <row r="26" spans="1:11" ht="14.25" customHeight="1">
      <c r="A26" s="450"/>
      <c r="B26" s="530" t="s">
        <v>439</v>
      </c>
      <c r="C26" s="452">
        <v>3</v>
      </c>
      <c r="D26" s="453">
        <v>0.06</v>
      </c>
      <c r="E26" s="454">
        <v>0</v>
      </c>
      <c r="F26" s="452">
        <v>1196</v>
      </c>
      <c r="G26" s="453">
        <v>4.9800000000000004</v>
      </c>
      <c r="H26" s="454">
        <v>3.7</v>
      </c>
      <c r="I26" s="452">
        <v>1199</v>
      </c>
      <c r="J26" s="453">
        <v>4.16</v>
      </c>
      <c r="K26" s="454">
        <v>3</v>
      </c>
    </row>
    <row r="27" spans="1:11" ht="14.25" customHeight="1">
      <c r="A27" s="460" t="s">
        <v>329</v>
      </c>
      <c r="B27" s="460" t="s">
        <v>341</v>
      </c>
      <c r="C27" s="457">
        <v>505</v>
      </c>
      <c r="D27" s="458">
        <v>10.53</v>
      </c>
      <c r="E27" s="459">
        <v>6.8</v>
      </c>
      <c r="F27" s="457">
        <v>3230</v>
      </c>
      <c r="G27" s="458">
        <v>13.45</v>
      </c>
      <c r="H27" s="459">
        <v>10.1</v>
      </c>
      <c r="I27" s="457">
        <v>3735</v>
      </c>
      <c r="J27" s="458">
        <v>12.96</v>
      </c>
      <c r="K27" s="459">
        <v>9.5</v>
      </c>
    </row>
    <row r="28" spans="1:11" ht="14.25" customHeight="1">
      <c r="A28" s="450"/>
      <c r="B28" s="451" t="s">
        <v>342</v>
      </c>
      <c r="C28" s="452">
        <v>4</v>
      </c>
      <c r="D28" s="453">
        <v>0.08</v>
      </c>
      <c r="E28" s="454">
        <v>0.1</v>
      </c>
      <c r="F28" s="452">
        <v>609</v>
      </c>
      <c r="G28" s="453">
        <v>2.54</v>
      </c>
      <c r="H28" s="454">
        <v>1.9</v>
      </c>
      <c r="I28" s="452">
        <v>613</v>
      </c>
      <c r="J28" s="453">
        <v>2.13</v>
      </c>
      <c r="K28" s="454">
        <v>1.6</v>
      </c>
    </row>
    <row r="29" spans="1:11" ht="14.25" customHeight="1">
      <c r="A29" s="455"/>
      <c r="B29" s="529" t="s">
        <v>343</v>
      </c>
      <c r="C29" s="457">
        <v>270</v>
      </c>
      <c r="D29" s="458">
        <v>5.63</v>
      </c>
      <c r="E29" s="459">
        <v>3.6</v>
      </c>
      <c r="F29" s="457">
        <v>280</v>
      </c>
      <c r="G29" s="458">
        <v>1.17</v>
      </c>
      <c r="H29" s="459">
        <v>0.9</v>
      </c>
      <c r="I29" s="457">
        <v>550</v>
      </c>
      <c r="J29" s="458">
        <v>1.91</v>
      </c>
      <c r="K29" s="459">
        <v>1.4</v>
      </c>
    </row>
    <row r="30" spans="1:11" ht="14.25" customHeight="1">
      <c r="A30" s="450"/>
      <c r="B30" s="530" t="s">
        <v>440</v>
      </c>
      <c r="C30" s="452">
        <v>115</v>
      </c>
      <c r="D30" s="453">
        <v>2.4</v>
      </c>
      <c r="E30" s="454">
        <v>1.6</v>
      </c>
      <c r="F30" s="452">
        <v>593</v>
      </c>
      <c r="G30" s="453">
        <v>2.4700000000000002</v>
      </c>
      <c r="H30" s="454">
        <v>1.9</v>
      </c>
      <c r="I30" s="452">
        <v>708</v>
      </c>
      <c r="J30" s="453">
        <v>2.46</v>
      </c>
      <c r="K30" s="454">
        <v>1.8</v>
      </c>
    </row>
    <row r="31" spans="1:11" ht="14.25" customHeight="1">
      <c r="A31" s="455"/>
      <c r="B31" s="529" t="s">
        <v>345</v>
      </c>
      <c r="C31" s="457">
        <v>3</v>
      </c>
      <c r="D31" s="458">
        <v>0.06</v>
      </c>
      <c r="E31" s="459">
        <v>0</v>
      </c>
      <c r="F31" s="457">
        <v>430</v>
      </c>
      <c r="G31" s="458">
        <v>1.79</v>
      </c>
      <c r="H31" s="459">
        <v>1.3</v>
      </c>
      <c r="I31" s="457">
        <v>433</v>
      </c>
      <c r="J31" s="458">
        <v>1.5</v>
      </c>
      <c r="K31" s="459">
        <v>1.1000000000000001</v>
      </c>
    </row>
    <row r="32" spans="1:11" ht="14.25" customHeight="1">
      <c r="A32" s="451" t="s">
        <v>441</v>
      </c>
      <c r="B32" s="451" t="s">
        <v>351</v>
      </c>
      <c r="C32" s="452">
        <v>278</v>
      </c>
      <c r="D32" s="453">
        <v>5.8</v>
      </c>
      <c r="E32" s="454">
        <v>3.8</v>
      </c>
      <c r="F32" s="452">
        <v>3255</v>
      </c>
      <c r="G32" s="453">
        <v>13.55</v>
      </c>
      <c r="H32" s="454">
        <v>10.199999999999999</v>
      </c>
      <c r="I32" s="452">
        <v>3533</v>
      </c>
      <c r="J32" s="453">
        <v>12.26</v>
      </c>
      <c r="K32" s="454">
        <v>9</v>
      </c>
    </row>
    <row r="33" spans="1:11" ht="14.25" customHeight="1">
      <c r="A33" s="455"/>
      <c r="B33" s="460" t="s">
        <v>352</v>
      </c>
      <c r="C33" s="457">
        <v>151</v>
      </c>
      <c r="D33" s="458">
        <v>3.15</v>
      </c>
      <c r="E33" s="459">
        <v>2</v>
      </c>
      <c r="F33" s="457">
        <v>2182</v>
      </c>
      <c r="G33" s="458">
        <v>9.08</v>
      </c>
      <c r="H33" s="459">
        <v>6.8</v>
      </c>
      <c r="I33" s="457">
        <v>2333</v>
      </c>
      <c r="J33" s="458">
        <v>8.1</v>
      </c>
      <c r="K33" s="459">
        <v>5.9</v>
      </c>
    </row>
    <row r="34" spans="1:11" ht="14.25" customHeight="1">
      <c r="A34" s="450"/>
      <c r="B34" s="451" t="s">
        <v>442</v>
      </c>
      <c r="C34" s="452">
        <v>100</v>
      </c>
      <c r="D34" s="453">
        <v>2.09</v>
      </c>
      <c r="E34" s="454">
        <v>1.3</v>
      </c>
      <c r="F34" s="452">
        <v>1459</v>
      </c>
      <c r="G34" s="453">
        <v>6.07</v>
      </c>
      <c r="H34" s="454">
        <v>4.5999999999999996</v>
      </c>
      <c r="I34" s="452">
        <v>1559</v>
      </c>
      <c r="J34" s="453">
        <v>5.41</v>
      </c>
      <c r="K34" s="454">
        <v>4</v>
      </c>
    </row>
    <row r="35" spans="1:11" ht="14.25" customHeight="1">
      <c r="A35" s="455"/>
      <c r="B35" s="456" t="s">
        <v>443</v>
      </c>
      <c r="C35" s="457">
        <v>17</v>
      </c>
      <c r="D35" s="458">
        <v>0.35</v>
      </c>
      <c r="E35" s="459">
        <v>0.2</v>
      </c>
      <c r="F35" s="457">
        <v>456</v>
      </c>
      <c r="G35" s="458">
        <v>1.9</v>
      </c>
      <c r="H35" s="459">
        <v>1.4</v>
      </c>
      <c r="I35" s="457">
        <v>473</v>
      </c>
      <c r="J35" s="458">
        <v>1.64</v>
      </c>
      <c r="K35" s="459">
        <v>1.2</v>
      </c>
    </row>
    <row r="36" spans="1:11" ht="28.5" customHeight="1">
      <c r="A36" s="451" t="s">
        <v>340</v>
      </c>
      <c r="B36" s="451" t="s">
        <v>444</v>
      </c>
      <c r="C36" s="473">
        <v>231</v>
      </c>
      <c r="D36" s="474">
        <v>4.82</v>
      </c>
      <c r="E36" s="475">
        <v>3.1</v>
      </c>
      <c r="F36" s="473">
        <v>3888</v>
      </c>
      <c r="G36" s="474">
        <v>16.190000000000001</v>
      </c>
      <c r="H36" s="475">
        <v>12.1</v>
      </c>
      <c r="I36" s="473">
        <v>4119</v>
      </c>
      <c r="J36" s="474">
        <v>14.3</v>
      </c>
      <c r="K36" s="475">
        <v>10.4</v>
      </c>
    </row>
    <row r="37" spans="1:11" ht="14.25" customHeight="1">
      <c r="A37" s="455"/>
      <c r="B37" s="460" t="s">
        <v>445</v>
      </c>
      <c r="C37" s="457">
        <v>45</v>
      </c>
      <c r="D37" s="458">
        <v>0.94</v>
      </c>
      <c r="E37" s="459">
        <v>0.6</v>
      </c>
      <c r="F37" s="457">
        <v>946</v>
      </c>
      <c r="G37" s="458">
        <v>3.94</v>
      </c>
      <c r="H37" s="459">
        <v>3</v>
      </c>
      <c r="I37" s="457">
        <v>991</v>
      </c>
      <c r="J37" s="458">
        <v>3.44</v>
      </c>
      <c r="K37" s="459">
        <v>2.5</v>
      </c>
    </row>
    <row r="38" spans="1:11" ht="14.25" customHeight="1">
      <c r="A38" s="450"/>
      <c r="B38" s="531" t="s">
        <v>446</v>
      </c>
      <c r="C38" s="532">
        <v>25</v>
      </c>
      <c r="D38" s="533">
        <v>0.52</v>
      </c>
      <c r="E38" s="534">
        <v>0.3</v>
      </c>
      <c r="F38" s="532">
        <v>523</v>
      </c>
      <c r="G38" s="533">
        <v>2.1800000000000002</v>
      </c>
      <c r="H38" s="534">
        <v>1.6</v>
      </c>
      <c r="I38" s="532">
        <v>548</v>
      </c>
      <c r="J38" s="533">
        <v>1.9</v>
      </c>
      <c r="K38" s="534">
        <v>1.4</v>
      </c>
    </row>
    <row r="39" spans="1:11" ht="14.25" customHeight="1">
      <c r="A39" s="455"/>
      <c r="B39" s="460" t="s">
        <v>447</v>
      </c>
      <c r="C39" s="457">
        <v>66</v>
      </c>
      <c r="D39" s="458">
        <v>1.38</v>
      </c>
      <c r="E39" s="459">
        <v>0.9</v>
      </c>
      <c r="F39" s="457">
        <v>1110</v>
      </c>
      <c r="G39" s="458">
        <v>4.62</v>
      </c>
      <c r="H39" s="459">
        <v>3.5</v>
      </c>
      <c r="I39" s="457">
        <v>1176</v>
      </c>
      <c r="J39" s="458">
        <v>4.08</v>
      </c>
      <c r="K39" s="459">
        <v>3</v>
      </c>
    </row>
    <row r="40" spans="1:11" ht="14.25" customHeight="1">
      <c r="A40" s="450"/>
      <c r="B40" s="451" t="s">
        <v>448</v>
      </c>
      <c r="C40" s="452">
        <v>112</v>
      </c>
      <c r="D40" s="453">
        <v>2.34</v>
      </c>
      <c r="E40" s="454">
        <v>1.5</v>
      </c>
      <c r="F40" s="452">
        <v>1662</v>
      </c>
      <c r="G40" s="453">
        <v>6.92</v>
      </c>
      <c r="H40" s="454">
        <v>5.2</v>
      </c>
      <c r="I40" s="452">
        <v>1774</v>
      </c>
      <c r="J40" s="453">
        <v>6.16</v>
      </c>
      <c r="K40" s="454">
        <v>4.5</v>
      </c>
    </row>
    <row r="41" spans="1:11" ht="14.25" customHeight="1">
      <c r="A41" s="547" t="s">
        <v>449</v>
      </c>
      <c r="B41" s="460" t="s">
        <v>347</v>
      </c>
      <c r="C41" s="457">
        <v>157</v>
      </c>
      <c r="D41" s="458">
        <v>3.28</v>
      </c>
      <c r="E41" s="459">
        <v>2.1</v>
      </c>
      <c r="F41" s="457">
        <v>549</v>
      </c>
      <c r="G41" s="458">
        <v>2.29</v>
      </c>
      <c r="H41" s="459">
        <v>1.7</v>
      </c>
      <c r="I41" s="457">
        <v>706</v>
      </c>
      <c r="J41" s="458">
        <v>2.4500000000000002</v>
      </c>
      <c r="K41" s="459">
        <v>1.8</v>
      </c>
    </row>
    <row r="42" spans="1:11" ht="28.5" customHeight="1">
      <c r="A42" s="548" t="s">
        <v>450</v>
      </c>
      <c r="B42" s="451" t="s">
        <v>349</v>
      </c>
      <c r="C42" s="473">
        <v>28</v>
      </c>
      <c r="D42" s="474">
        <v>0.57999999999999996</v>
      </c>
      <c r="E42" s="475">
        <v>0.4</v>
      </c>
      <c r="F42" s="473">
        <v>973</v>
      </c>
      <c r="G42" s="474">
        <v>4.05</v>
      </c>
      <c r="H42" s="475">
        <v>3</v>
      </c>
      <c r="I42" s="473">
        <v>1001</v>
      </c>
      <c r="J42" s="474">
        <v>3.47</v>
      </c>
      <c r="K42" s="475">
        <v>2.5</v>
      </c>
    </row>
    <row r="43" spans="1:11" ht="14.25" customHeight="1">
      <c r="A43" s="547" t="s">
        <v>350</v>
      </c>
      <c r="B43" s="460" t="s">
        <v>451</v>
      </c>
      <c r="C43" s="457">
        <v>35</v>
      </c>
      <c r="D43" s="458">
        <v>0.73</v>
      </c>
      <c r="E43" s="459">
        <v>0.5</v>
      </c>
      <c r="F43" s="457">
        <v>20</v>
      </c>
      <c r="G43" s="458">
        <v>0.08</v>
      </c>
      <c r="H43" s="459">
        <v>0.1</v>
      </c>
      <c r="I43" s="457">
        <v>55</v>
      </c>
      <c r="J43" s="458">
        <v>0.19</v>
      </c>
      <c r="K43" s="459">
        <v>0.1</v>
      </c>
    </row>
    <row r="44" spans="1:11" ht="28.5" customHeight="1">
      <c r="A44" s="548" t="s">
        <v>355</v>
      </c>
      <c r="B44" s="451" t="s">
        <v>362</v>
      </c>
      <c r="C44" s="473">
        <v>338</v>
      </c>
      <c r="D44" s="474">
        <v>7.05</v>
      </c>
      <c r="E44" s="475">
        <v>4.5999999999999996</v>
      </c>
      <c r="F44" s="473">
        <v>0</v>
      </c>
      <c r="G44" s="474">
        <v>0</v>
      </c>
      <c r="H44" s="475">
        <v>0</v>
      </c>
      <c r="I44" s="473">
        <v>338</v>
      </c>
      <c r="J44" s="474">
        <v>1.17</v>
      </c>
      <c r="K44" s="475">
        <v>0.9</v>
      </c>
    </row>
    <row r="45" spans="1:11" ht="14.25" customHeight="1">
      <c r="A45" s="455"/>
      <c r="B45" s="460" t="s">
        <v>459</v>
      </c>
      <c r="C45" s="457">
        <v>5</v>
      </c>
      <c r="D45" s="458">
        <v>0.1</v>
      </c>
      <c r="E45" s="459">
        <v>0.1</v>
      </c>
      <c r="F45" s="457">
        <v>0</v>
      </c>
      <c r="G45" s="458">
        <v>0</v>
      </c>
      <c r="H45" s="459">
        <v>0</v>
      </c>
      <c r="I45" s="457">
        <v>5</v>
      </c>
      <c r="J45" s="458">
        <v>0.02</v>
      </c>
      <c r="K45" s="459">
        <v>0</v>
      </c>
    </row>
    <row r="46" spans="1:11" ht="14.25" customHeight="1">
      <c r="A46" s="450"/>
      <c r="B46" s="465" t="s">
        <v>460</v>
      </c>
      <c r="C46" s="452">
        <v>210</v>
      </c>
      <c r="D46" s="453">
        <v>4.38</v>
      </c>
      <c r="E46" s="454">
        <v>2.8</v>
      </c>
      <c r="F46" s="452">
        <v>0</v>
      </c>
      <c r="G46" s="453">
        <v>0</v>
      </c>
      <c r="H46" s="454">
        <v>0</v>
      </c>
      <c r="I46" s="452">
        <v>210</v>
      </c>
      <c r="J46" s="453">
        <v>0.73</v>
      </c>
      <c r="K46" s="454">
        <v>0.5</v>
      </c>
    </row>
    <row r="47" spans="1:11" ht="28.5" customHeight="1">
      <c r="A47" s="547" t="s">
        <v>361</v>
      </c>
      <c r="B47" s="460" t="s">
        <v>454</v>
      </c>
      <c r="C47" s="462">
        <v>69</v>
      </c>
      <c r="D47" s="463">
        <v>1.44</v>
      </c>
      <c r="E47" s="464">
        <v>0.9</v>
      </c>
      <c r="F47" s="462">
        <v>144</v>
      </c>
      <c r="G47" s="463">
        <v>0.6</v>
      </c>
      <c r="H47" s="464">
        <v>0.4</v>
      </c>
      <c r="I47" s="462">
        <v>213</v>
      </c>
      <c r="J47" s="463">
        <v>0.74</v>
      </c>
      <c r="K47" s="464">
        <v>0.5</v>
      </c>
    </row>
    <row r="48" spans="1:11" ht="14.25" customHeight="1">
      <c r="A48" s="548" t="s">
        <v>455</v>
      </c>
      <c r="B48" s="451" t="s">
        <v>370</v>
      </c>
      <c r="C48" s="452">
        <v>545</v>
      </c>
      <c r="D48" s="453">
        <v>11.37</v>
      </c>
      <c r="E48" s="454">
        <v>7.4</v>
      </c>
      <c r="F48" s="452">
        <v>2734</v>
      </c>
      <c r="G48" s="453">
        <v>11.38</v>
      </c>
      <c r="H48" s="454">
        <v>8.5</v>
      </c>
      <c r="I48" s="452">
        <v>3279</v>
      </c>
      <c r="J48" s="453">
        <v>11.38</v>
      </c>
      <c r="K48" s="454">
        <v>8.3000000000000007</v>
      </c>
    </row>
    <row r="49" spans="1:11" ht="14.25" customHeight="1">
      <c r="A49" s="455"/>
      <c r="B49" s="460" t="s">
        <v>456</v>
      </c>
      <c r="C49" s="457">
        <v>149</v>
      </c>
      <c r="D49" s="458">
        <v>3.11</v>
      </c>
      <c r="E49" s="459">
        <v>2</v>
      </c>
      <c r="F49" s="457">
        <v>934</v>
      </c>
      <c r="G49" s="458">
        <v>3.89</v>
      </c>
      <c r="H49" s="459">
        <v>2.9</v>
      </c>
      <c r="I49" s="457">
        <v>1083</v>
      </c>
      <c r="J49" s="458">
        <v>3.76</v>
      </c>
      <c r="K49" s="459">
        <v>2.7</v>
      </c>
    </row>
    <row r="50" spans="1:11" ht="14.25" customHeight="1">
      <c r="A50" s="450"/>
      <c r="B50" s="549" t="s">
        <v>378</v>
      </c>
      <c r="C50" s="452">
        <v>97</v>
      </c>
      <c r="D50" s="453">
        <v>2.02</v>
      </c>
      <c r="E50" s="454">
        <v>1.3</v>
      </c>
      <c r="F50" s="452">
        <v>113</v>
      </c>
      <c r="G50" s="453">
        <v>0.47</v>
      </c>
      <c r="H50" s="454">
        <v>0.4</v>
      </c>
      <c r="I50" s="452">
        <v>210</v>
      </c>
      <c r="J50" s="453">
        <v>0.73</v>
      </c>
      <c r="K50" s="454">
        <v>0.5</v>
      </c>
    </row>
    <row r="51" spans="1:11" ht="15" customHeight="1">
      <c r="A51" s="479"/>
      <c r="B51" s="535" t="s">
        <v>379</v>
      </c>
      <c r="C51" s="536">
        <v>7411</v>
      </c>
      <c r="D51" s="537">
        <v>154.6</v>
      </c>
      <c r="E51" s="479"/>
      <c r="F51" s="536">
        <v>32024</v>
      </c>
      <c r="G51" s="537">
        <v>133.33000000000001</v>
      </c>
      <c r="H51" s="479"/>
      <c r="I51" s="536">
        <v>39435</v>
      </c>
      <c r="J51" s="537">
        <v>136.87</v>
      </c>
      <c r="K51" s="479"/>
    </row>
  </sheetData>
  <mergeCells count="2">
    <mergeCell ref="A1:K1"/>
    <mergeCell ref="A2:K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showZeros="0" zoomScale="90" zoomScaleNormal="90" workbookViewId="0">
      <pane ySplit="4" topLeftCell="A5" activePane="bottomLeft" state="frozen"/>
      <selection activeCell="C7" sqref="C7"/>
      <selection pane="bottomLeft" activeCell="B11" sqref="B11"/>
    </sheetView>
  </sheetViews>
  <sheetFormatPr defaultRowHeight="12.75"/>
  <cols>
    <col min="1" max="1" width="5.5703125" customWidth="1"/>
    <col min="2" max="2" width="49.7109375" customWidth="1"/>
    <col min="3" max="11" width="12.140625" customWidth="1"/>
    <col min="12" max="12" width="8" customWidth="1"/>
  </cols>
  <sheetData>
    <row r="1" spans="1:11" ht="18.75" customHeight="1" thickBot="1">
      <c r="A1" s="550" t="s">
        <v>87</v>
      </c>
      <c r="B1" s="551"/>
      <c r="C1" s="551"/>
      <c r="D1" s="551"/>
      <c r="E1" s="551"/>
      <c r="F1" s="551"/>
      <c r="G1" s="551"/>
      <c r="H1" s="551"/>
      <c r="I1" s="551"/>
      <c r="J1" s="551"/>
      <c r="K1" s="552"/>
    </row>
    <row r="2" spans="1:11" s="55" customFormat="1" ht="19.5" customHeight="1" thickBot="1">
      <c r="D2" s="62">
        <v>30945.5</v>
      </c>
      <c r="E2" s="57"/>
      <c r="F2" s="57"/>
      <c r="G2" s="62">
        <v>172187</v>
      </c>
      <c r="H2" s="57"/>
      <c r="I2" s="57"/>
      <c r="J2" s="62">
        <v>203132.5</v>
      </c>
      <c r="K2" s="57"/>
    </row>
    <row r="3" spans="1:11" ht="14.25" customHeight="1">
      <c r="A3" s="16" t="s">
        <v>0</v>
      </c>
      <c r="B3" s="553" t="s">
        <v>5</v>
      </c>
      <c r="C3" s="555" t="s">
        <v>1</v>
      </c>
      <c r="D3" s="556"/>
      <c r="E3" s="557"/>
      <c r="F3" s="555" t="s">
        <v>2</v>
      </c>
      <c r="G3" s="556"/>
      <c r="H3" s="557"/>
      <c r="I3" s="555" t="s">
        <v>3</v>
      </c>
      <c r="J3" s="556"/>
      <c r="K3" s="557"/>
    </row>
    <row r="4" spans="1:11" ht="34.5" customHeight="1" thickBot="1">
      <c r="A4" s="17" t="s">
        <v>4</v>
      </c>
      <c r="B4" s="554"/>
      <c r="C4" s="45" t="s">
        <v>6</v>
      </c>
      <c r="D4" s="46" t="s">
        <v>7</v>
      </c>
      <c r="E4" s="48" t="s">
        <v>8</v>
      </c>
      <c r="F4" s="106" t="s">
        <v>6</v>
      </c>
      <c r="G4" s="46" t="s">
        <v>7</v>
      </c>
      <c r="H4" s="47" t="s">
        <v>8</v>
      </c>
      <c r="I4" s="45" t="s">
        <v>6</v>
      </c>
      <c r="J4" s="46" t="s">
        <v>7</v>
      </c>
      <c r="K4" s="48" t="s">
        <v>8</v>
      </c>
    </row>
    <row r="5" spans="1:11" s="3" customFormat="1" ht="18" customHeight="1" thickBot="1">
      <c r="A5" s="38" t="s">
        <v>9</v>
      </c>
      <c r="B5" s="34" t="s">
        <v>24</v>
      </c>
      <c r="C5" s="39">
        <v>133</v>
      </c>
      <c r="D5" s="35">
        <f t="shared" ref="D5:D36" si="0">C5*1000/$D$2</f>
        <v>4.2978785283805401</v>
      </c>
      <c r="E5" s="49">
        <f t="shared" ref="E5:E36" si="1">IF(C$61=0,0,C5*100/C$61)</f>
        <v>3.0469644902634592</v>
      </c>
      <c r="F5" s="107">
        <v>589</v>
      </c>
      <c r="G5" s="35">
        <f t="shared" ref="G5:G36" si="2">F5*1000/$G$2</f>
        <v>3.4206995882383686</v>
      </c>
      <c r="H5" s="36">
        <f t="shared" ref="H5:H36" si="3">IF(F$61=0,0,F5*100/F$61)</f>
        <v>1.9154471544715448</v>
      </c>
      <c r="I5" s="39">
        <f t="shared" ref="I5:I36" si="4">C5+F5</f>
        <v>722</v>
      </c>
      <c r="J5" s="35">
        <f t="shared" ref="J5:J36" si="5">I5*1000/$J$2</f>
        <v>3.5543303016504004</v>
      </c>
      <c r="K5" s="49">
        <f t="shared" ref="K5:K36" si="6">IF(I$61=0,0,I5*100/I$61)</f>
        <v>2.0561013811761355</v>
      </c>
    </row>
    <row r="6" spans="1:11" s="4" customFormat="1" ht="17.25" customHeight="1" thickBot="1">
      <c r="A6" s="2"/>
      <c r="B6" s="15" t="s">
        <v>34</v>
      </c>
      <c r="C6" s="91">
        <v>91</v>
      </c>
      <c r="D6" s="9">
        <f t="shared" si="0"/>
        <v>2.9406537299445801</v>
      </c>
      <c r="E6" s="19">
        <f t="shared" si="1"/>
        <v>2.0847651775486828</v>
      </c>
      <c r="F6" s="108">
        <v>270</v>
      </c>
      <c r="G6" s="9">
        <f t="shared" si="2"/>
        <v>1.5680626295829534</v>
      </c>
      <c r="H6" s="12">
        <f t="shared" si="3"/>
        <v>0.87804878048780488</v>
      </c>
      <c r="I6" s="92">
        <f t="shared" si="4"/>
        <v>361</v>
      </c>
      <c r="J6" s="9">
        <f t="shared" si="5"/>
        <v>1.7771651508252002</v>
      </c>
      <c r="K6" s="19">
        <f t="shared" si="6"/>
        <v>1.0280506905880678</v>
      </c>
    </row>
    <row r="7" spans="1:11" s="4" customFormat="1" ht="18.75" customHeight="1" thickBot="1">
      <c r="A7" s="2"/>
      <c r="B7" s="14" t="s">
        <v>35</v>
      </c>
      <c r="C7" s="93">
        <v>0</v>
      </c>
      <c r="D7" s="9">
        <f t="shared" si="0"/>
        <v>0</v>
      </c>
      <c r="E7" s="19">
        <f t="shared" si="1"/>
        <v>0</v>
      </c>
      <c r="F7" s="109">
        <v>27</v>
      </c>
      <c r="G7" s="20">
        <f t="shared" si="2"/>
        <v>0.15680626295829533</v>
      </c>
      <c r="H7" s="11">
        <f t="shared" si="3"/>
        <v>8.7804878048780483E-2</v>
      </c>
      <c r="I7" s="92">
        <f t="shared" si="4"/>
        <v>27</v>
      </c>
      <c r="J7" s="20">
        <f t="shared" si="5"/>
        <v>0.13291816917529198</v>
      </c>
      <c r="K7" s="19">
        <f t="shared" si="6"/>
        <v>7.6890217855617254E-2</v>
      </c>
    </row>
    <row r="8" spans="1:11" s="3" customFormat="1" ht="18" customHeight="1" thickBot="1">
      <c r="A8" s="38" t="s">
        <v>10</v>
      </c>
      <c r="B8" s="34" t="s">
        <v>36</v>
      </c>
      <c r="C8" s="39">
        <v>2</v>
      </c>
      <c r="D8" s="35">
        <f t="shared" si="0"/>
        <v>6.4629752306474289E-2</v>
      </c>
      <c r="E8" s="49">
        <f t="shared" si="1"/>
        <v>4.5819014891179836E-2</v>
      </c>
      <c r="F8" s="107">
        <v>1071</v>
      </c>
      <c r="G8" s="35">
        <f t="shared" si="2"/>
        <v>6.219981764012382</v>
      </c>
      <c r="H8" s="36">
        <f t="shared" si="3"/>
        <v>3.4829268292682927</v>
      </c>
      <c r="I8" s="39">
        <f t="shared" si="4"/>
        <v>1073</v>
      </c>
      <c r="J8" s="35">
        <f t="shared" si="5"/>
        <v>5.2822665009291967</v>
      </c>
      <c r="K8" s="49">
        <f t="shared" si="6"/>
        <v>3.0556742132991599</v>
      </c>
    </row>
    <row r="9" spans="1:11" s="4" customFormat="1" ht="15" customHeight="1" thickBot="1">
      <c r="A9" s="6"/>
      <c r="B9" s="15" t="s">
        <v>37</v>
      </c>
      <c r="C9" s="94">
        <v>1</v>
      </c>
      <c r="D9" s="9">
        <f t="shared" si="0"/>
        <v>3.2314876153237145E-2</v>
      </c>
      <c r="E9" s="19">
        <f t="shared" si="1"/>
        <v>2.2909507445589918E-2</v>
      </c>
      <c r="F9" s="110">
        <v>523</v>
      </c>
      <c r="G9" s="9">
        <f t="shared" si="2"/>
        <v>3.037395389895869</v>
      </c>
      <c r="H9" s="21">
        <f t="shared" si="3"/>
        <v>1.7008130081300814</v>
      </c>
      <c r="I9" s="92">
        <f t="shared" si="4"/>
        <v>524</v>
      </c>
      <c r="J9" s="18">
        <f t="shared" si="5"/>
        <v>2.5795970610315928</v>
      </c>
      <c r="K9" s="22">
        <f t="shared" si="6"/>
        <v>1.4922397835682757</v>
      </c>
    </row>
    <row r="10" spans="1:11" s="3" customFormat="1" ht="20.25" customHeight="1" thickBot="1">
      <c r="A10" s="28" t="s">
        <v>11</v>
      </c>
      <c r="B10" s="29" t="s">
        <v>38</v>
      </c>
      <c r="C10" s="39">
        <v>0</v>
      </c>
      <c r="D10" s="35">
        <f t="shared" si="0"/>
        <v>0</v>
      </c>
      <c r="E10" s="49">
        <f t="shared" si="1"/>
        <v>0</v>
      </c>
      <c r="F10" s="107">
        <v>190</v>
      </c>
      <c r="G10" s="35">
        <f t="shared" si="2"/>
        <v>1.1034514800768931</v>
      </c>
      <c r="H10" s="36">
        <f t="shared" si="3"/>
        <v>0.61788617886178865</v>
      </c>
      <c r="I10" s="39">
        <f t="shared" si="4"/>
        <v>190</v>
      </c>
      <c r="J10" s="35">
        <f t="shared" si="5"/>
        <v>0.93535007938168435</v>
      </c>
      <c r="K10" s="49">
        <f t="shared" si="6"/>
        <v>0.54107931083582517</v>
      </c>
    </row>
    <row r="11" spans="1:11" s="4" customFormat="1" ht="27.75" customHeight="1" thickBot="1">
      <c r="A11" s="33" t="s">
        <v>12</v>
      </c>
      <c r="B11" s="29" t="s">
        <v>39</v>
      </c>
      <c r="C11" s="39">
        <v>4</v>
      </c>
      <c r="D11" s="35">
        <f t="shared" si="0"/>
        <v>0.12925950461294858</v>
      </c>
      <c r="E11" s="52">
        <f t="shared" si="1"/>
        <v>9.1638029782359673E-2</v>
      </c>
      <c r="F11" s="107">
        <v>714</v>
      </c>
      <c r="G11" s="51">
        <f t="shared" si="2"/>
        <v>4.1466545093415883</v>
      </c>
      <c r="H11" s="36">
        <f t="shared" si="3"/>
        <v>2.321951219512195</v>
      </c>
      <c r="I11" s="39">
        <f t="shared" si="4"/>
        <v>718</v>
      </c>
      <c r="J11" s="51">
        <f t="shared" si="5"/>
        <v>3.5346387210318388</v>
      </c>
      <c r="K11" s="52">
        <f t="shared" si="6"/>
        <v>2.0447102377901181</v>
      </c>
    </row>
    <row r="12" spans="1:11" s="3" customFormat="1" ht="14.25" customHeight="1" thickBot="1">
      <c r="A12" s="77"/>
      <c r="B12" s="95" t="s">
        <v>76</v>
      </c>
      <c r="C12" s="122">
        <v>4</v>
      </c>
      <c r="D12" s="20">
        <f t="shared" si="0"/>
        <v>0.12925950461294858</v>
      </c>
      <c r="E12" s="89">
        <f t="shared" si="1"/>
        <v>9.1638029782359673E-2</v>
      </c>
      <c r="F12" s="111">
        <v>708</v>
      </c>
      <c r="G12" s="20">
        <f t="shared" si="2"/>
        <v>4.1118086731286336</v>
      </c>
      <c r="H12" s="27">
        <f t="shared" si="3"/>
        <v>2.3024390243902437</v>
      </c>
      <c r="I12" s="122">
        <f t="shared" si="4"/>
        <v>712</v>
      </c>
      <c r="J12" s="20">
        <f t="shared" si="5"/>
        <v>3.5051013501039963</v>
      </c>
      <c r="K12" s="89">
        <f t="shared" si="6"/>
        <v>2.0276235227110919</v>
      </c>
    </row>
    <row r="13" spans="1:11" s="3" customFormat="1" ht="14.25" customHeight="1" thickBot="1">
      <c r="A13" s="66" t="s">
        <v>13</v>
      </c>
      <c r="B13" s="34" t="s">
        <v>40</v>
      </c>
      <c r="C13" s="60">
        <v>0</v>
      </c>
      <c r="D13" s="35">
        <f t="shared" si="0"/>
        <v>0</v>
      </c>
      <c r="E13" s="49">
        <f t="shared" si="1"/>
        <v>0</v>
      </c>
      <c r="F13" s="112">
        <v>1513</v>
      </c>
      <c r="G13" s="35">
        <f t="shared" si="2"/>
        <v>8.7869583650333656</v>
      </c>
      <c r="H13" s="36">
        <f t="shared" si="3"/>
        <v>4.9203252032520322</v>
      </c>
      <c r="I13" s="59">
        <f t="shared" si="4"/>
        <v>1513</v>
      </c>
      <c r="J13" s="35">
        <f t="shared" si="5"/>
        <v>7.4483403689709915</v>
      </c>
      <c r="K13" s="49">
        <f t="shared" si="6"/>
        <v>4.3086999857610708</v>
      </c>
    </row>
    <row r="14" spans="1:11" s="5" customFormat="1" ht="16.5" customHeight="1" thickBot="1">
      <c r="A14" s="66" t="s">
        <v>14</v>
      </c>
      <c r="B14" s="29" t="s">
        <v>41</v>
      </c>
      <c r="C14" s="59">
        <v>2</v>
      </c>
      <c r="D14" s="51">
        <f t="shared" si="0"/>
        <v>6.4629752306474289E-2</v>
      </c>
      <c r="E14" s="52">
        <f t="shared" si="1"/>
        <v>4.5819014891179836E-2</v>
      </c>
      <c r="F14" s="112">
        <v>776</v>
      </c>
      <c r="G14" s="51">
        <f t="shared" si="2"/>
        <v>4.5067281502087848</v>
      </c>
      <c r="H14" s="36">
        <f t="shared" si="3"/>
        <v>2.5235772357723576</v>
      </c>
      <c r="I14" s="59">
        <f t="shared" si="4"/>
        <v>778</v>
      </c>
      <c r="J14" s="51">
        <f t="shared" si="5"/>
        <v>3.8300124303102656</v>
      </c>
      <c r="K14" s="52">
        <f t="shared" si="6"/>
        <v>2.2155773885803787</v>
      </c>
    </row>
    <row r="15" spans="1:11" s="4" customFormat="1" ht="14.25" customHeight="1" thickBot="1">
      <c r="A15" s="73"/>
      <c r="B15" s="96" t="s">
        <v>42</v>
      </c>
      <c r="C15" s="122">
        <v>0</v>
      </c>
      <c r="D15" s="20">
        <f t="shared" si="0"/>
        <v>0</v>
      </c>
      <c r="E15" s="89">
        <f t="shared" si="1"/>
        <v>0</v>
      </c>
      <c r="F15" s="111">
        <v>17</v>
      </c>
      <c r="G15" s="20">
        <f t="shared" si="2"/>
        <v>9.8729869270037809E-2</v>
      </c>
      <c r="H15" s="27">
        <f t="shared" si="3"/>
        <v>5.5284552845528454E-2</v>
      </c>
      <c r="I15" s="122">
        <f t="shared" si="4"/>
        <v>17</v>
      </c>
      <c r="J15" s="20">
        <f t="shared" si="5"/>
        <v>8.3689217628887549E-2</v>
      </c>
      <c r="K15" s="89">
        <f t="shared" si="6"/>
        <v>4.8412359390573832E-2</v>
      </c>
    </row>
    <row r="16" spans="1:11" s="4" customFormat="1" ht="20.25" customHeight="1" thickBot="1">
      <c r="A16" s="50" t="s">
        <v>15</v>
      </c>
      <c r="B16" s="34" t="s">
        <v>25</v>
      </c>
      <c r="C16" s="59">
        <v>7</v>
      </c>
      <c r="D16" s="51">
        <f t="shared" si="0"/>
        <v>0.22620413307265999</v>
      </c>
      <c r="E16" s="52">
        <f t="shared" si="1"/>
        <v>0.16036655211912945</v>
      </c>
      <c r="F16" s="112">
        <v>624</v>
      </c>
      <c r="G16" s="51">
        <f t="shared" si="2"/>
        <v>3.62396696614727</v>
      </c>
      <c r="H16" s="36">
        <f t="shared" si="3"/>
        <v>2.0292682926829269</v>
      </c>
      <c r="I16" s="59">
        <f t="shared" si="4"/>
        <v>631</v>
      </c>
      <c r="J16" s="51">
        <f t="shared" si="5"/>
        <v>3.10634684257812</v>
      </c>
      <c r="K16" s="52">
        <f t="shared" si="6"/>
        <v>1.7969528691442405</v>
      </c>
    </row>
    <row r="17" spans="1:11" s="4" customFormat="1" ht="20.25" customHeight="1" thickBot="1">
      <c r="A17" s="66" t="s">
        <v>16</v>
      </c>
      <c r="B17" s="29" t="s">
        <v>43</v>
      </c>
      <c r="C17" s="59">
        <v>6</v>
      </c>
      <c r="D17" s="51">
        <f t="shared" si="0"/>
        <v>0.19388925691942285</v>
      </c>
      <c r="E17" s="52">
        <f t="shared" si="1"/>
        <v>0.13745704467353953</v>
      </c>
      <c r="F17" s="112">
        <v>517</v>
      </c>
      <c r="G17" s="51">
        <f t="shared" si="2"/>
        <v>3.0025495536829143</v>
      </c>
      <c r="H17" s="36">
        <f t="shared" si="3"/>
        <v>1.6813008130081302</v>
      </c>
      <c r="I17" s="59">
        <f t="shared" si="4"/>
        <v>523</v>
      </c>
      <c r="J17" s="51">
        <f t="shared" si="5"/>
        <v>2.5746741658769521</v>
      </c>
      <c r="K17" s="52">
        <f t="shared" si="6"/>
        <v>1.4893919977217713</v>
      </c>
    </row>
    <row r="18" spans="1:11" s="3" customFormat="1" ht="20.25" customHeight="1" thickBot="1">
      <c r="A18" s="78" t="s">
        <v>17</v>
      </c>
      <c r="B18" s="97" t="s">
        <v>44</v>
      </c>
      <c r="C18" s="61">
        <v>1</v>
      </c>
      <c r="D18" s="82">
        <f t="shared" si="0"/>
        <v>3.2314876153237145E-2</v>
      </c>
      <c r="E18" s="83">
        <f t="shared" si="1"/>
        <v>2.2909507445589918E-2</v>
      </c>
      <c r="F18" s="113">
        <v>7998</v>
      </c>
      <c r="G18" s="82">
        <f t="shared" si="2"/>
        <v>46.449499671868374</v>
      </c>
      <c r="H18" s="53">
        <f t="shared" si="3"/>
        <v>26.009756097560974</v>
      </c>
      <c r="I18" s="61">
        <f t="shared" si="4"/>
        <v>7999</v>
      </c>
      <c r="J18" s="82">
        <f t="shared" si="5"/>
        <v>39.37823834196891</v>
      </c>
      <c r="K18" s="83">
        <f t="shared" si="6"/>
        <v>22.779438986188239</v>
      </c>
    </row>
    <row r="19" spans="1:11" s="4" customFormat="1" ht="12.95" customHeight="1">
      <c r="A19" s="73"/>
      <c r="B19" s="98" t="s">
        <v>45</v>
      </c>
      <c r="C19" s="123">
        <v>0</v>
      </c>
      <c r="D19" s="9">
        <f t="shared" si="0"/>
        <v>0</v>
      </c>
      <c r="E19" s="19">
        <f t="shared" si="1"/>
        <v>0</v>
      </c>
      <c r="F19" s="114">
        <v>7</v>
      </c>
      <c r="G19" s="9">
        <f t="shared" si="2"/>
        <v>4.0653475581780271E-2</v>
      </c>
      <c r="H19" s="12">
        <f t="shared" si="3"/>
        <v>2.2764227642276424E-2</v>
      </c>
      <c r="I19" s="123">
        <f t="shared" si="4"/>
        <v>7</v>
      </c>
      <c r="J19" s="9">
        <f t="shared" si="5"/>
        <v>3.4460266082483107E-2</v>
      </c>
      <c r="K19" s="19">
        <f t="shared" si="6"/>
        <v>1.99345009255304E-2</v>
      </c>
    </row>
    <row r="20" spans="1:11" s="4" customFormat="1" ht="14.25" customHeight="1">
      <c r="A20" s="73"/>
      <c r="B20" s="58" t="s">
        <v>46</v>
      </c>
      <c r="C20" s="124">
        <v>0</v>
      </c>
      <c r="D20" s="10">
        <f t="shared" si="0"/>
        <v>0</v>
      </c>
      <c r="E20" s="25">
        <f t="shared" si="1"/>
        <v>0</v>
      </c>
      <c r="F20" s="115">
        <v>2727</v>
      </c>
      <c r="G20" s="10">
        <f t="shared" si="2"/>
        <v>15.83743255878783</v>
      </c>
      <c r="H20" s="13">
        <f t="shared" si="3"/>
        <v>8.86829268292683</v>
      </c>
      <c r="I20" s="124">
        <f t="shared" si="4"/>
        <v>2727</v>
      </c>
      <c r="J20" s="10">
        <f t="shared" si="5"/>
        <v>13.424735086704491</v>
      </c>
      <c r="K20" s="25">
        <f t="shared" si="6"/>
        <v>7.765912003417343</v>
      </c>
    </row>
    <row r="21" spans="1:11" s="4" customFormat="1" ht="15" customHeight="1" thickBot="1">
      <c r="A21" s="73"/>
      <c r="B21" s="99" t="s">
        <v>47</v>
      </c>
      <c r="C21" s="125">
        <v>0</v>
      </c>
      <c r="D21" s="76">
        <f t="shared" si="0"/>
        <v>0</v>
      </c>
      <c r="E21" s="88">
        <f t="shared" si="1"/>
        <v>0</v>
      </c>
      <c r="F21" s="116">
        <v>1034</v>
      </c>
      <c r="G21" s="76">
        <f t="shared" si="2"/>
        <v>6.0050991073658286</v>
      </c>
      <c r="H21" s="26">
        <f t="shared" si="3"/>
        <v>3.3626016260162603</v>
      </c>
      <c r="I21" s="125">
        <f t="shared" si="4"/>
        <v>1034</v>
      </c>
      <c r="J21" s="76">
        <f t="shared" si="5"/>
        <v>5.090273589898219</v>
      </c>
      <c r="K21" s="88">
        <f t="shared" si="6"/>
        <v>2.9446105652854904</v>
      </c>
    </row>
    <row r="22" spans="1:11" s="3" customFormat="1" ht="21.75" customHeight="1" thickBot="1">
      <c r="A22" s="66" t="s">
        <v>26</v>
      </c>
      <c r="B22" s="29" t="s">
        <v>48</v>
      </c>
      <c r="C22" s="59">
        <v>2345</v>
      </c>
      <c r="D22" s="35">
        <f t="shared" si="0"/>
        <v>75.778384579341093</v>
      </c>
      <c r="E22" s="49">
        <f t="shared" si="1"/>
        <v>53.722794959908363</v>
      </c>
      <c r="F22" s="112">
        <v>4205</v>
      </c>
      <c r="G22" s="35">
        <f t="shared" si="2"/>
        <v>24.421123545912295</v>
      </c>
      <c r="H22" s="36">
        <f t="shared" si="3"/>
        <v>13.674796747967479</v>
      </c>
      <c r="I22" s="59">
        <f t="shared" si="4"/>
        <v>6550</v>
      </c>
      <c r="J22" s="35">
        <f t="shared" si="5"/>
        <v>32.244963262894906</v>
      </c>
      <c r="K22" s="49">
        <f t="shared" si="6"/>
        <v>18.652997294603445</v>
      </c>
    </row>
    <row r="23" spans="1:11" s="4" customFormat="1" ht="15.75" customHeight="1">
      <c r="A23" s="73"/>
      <c r="B23" s="98" t="s">
        <v>49</v>
      </c>
      <c r="C23" s="123">
        <v>456</v>
      </c>
      <c r="D23" s="9">
        <f t="shared" si="0"/>
        <v>14.735583525876137</v>
      </c>
      <c r="E23" s="19">
        <f t="shared" si="1"/>
        <v>10.446735395189004</v>
      </c>
      <c r="F23" s="114">
        <v>58</v>
      </c>
      <c r="G23" s="9">
        <f t="shared" si="2"/>
        <v>0.33684308339189367</v>
      </c>
      <c r="H23" s="23">
        <f t="shared" si="3"/>
        <v>0.1886178861788618</v>
      </c>
      <c r="I23" s="123">
        <f t="shared" si="4"/>
        <v>514</v>
      </c>
      <c r="J23" s="9">
        <f t="shared" si="5"/>
        <v>2.5303681094851882</v>
      </c>
      <c r="K23" s="19">
        <f t="shared" si="6"/>
        <v>1.4637619251032323</v>
      </c>
    </row>
    <row r="24" spans="1:11" s="4" customFormat="1" ht="15.75" customHeight="1">
      <c r="A24" s="73"/>
      <c r="B24" s="58" t="s">
        <v>50</v>
      </c>
      <c r="C24" s="124">
        <v>656</v>
      </c>
      <c r="D24" s="10">
        <f t="shared" si="0"/>
        <v>21.198558756523564</v>
      </c>
      <c r="E24" s="25">
        <f t="shared" si="1"/>
        <v>15.028636884306987</v>
      </c>
      <c r="F24" s="115">
        <v>1816</v>
      </c>
      <c r="G24" s="10">
        <f t="shared" si="2"/>
        <v>10.546673093787568</v>
      </c>
      <c r="H24" s="24">
        <f t="shared" si="3"/>
        <v>5.9056910569105687</v>
      </c>
      <c r="I24" s="124">
        <f t="shared" si="4"/>
        <v>2472</v>
      </c>
      <c r="J24" s="10">
        <f t="shared" si="5"/>
        <v>12.169396822271178</v>
      </c>
      <c r="K24" s="25">
        <f t="shared" si="6"/>
        <v>7.0397266125587352</v>
      </c>
    </row>
    <row r="25" spans="1:11" s="4" customFormat="1" ht="17.25" customHeight="1">
      <c r="A25" s="73"/>
      <c r="B25" s="58" t="s">
        <v>80</v>
      </c>
      <c r="C25" s="124">
        <v>0</v>
      </c>
      <c r="D25" s="10">
        <f t="shared" si="0"/>
        <v>0</v>
      </c>
      <c r="E25" s="25">
        <f t="shared" si="1"/>
        <v>0</v>
      </c>
      <c r="F25" s="115">
        <v>826</v>
      </c>
      <c r="G25" s="10">
        <f t="shared" si="2"/>
        <v>4.797110118650072</v>
      </c>
      <c r="H25" s="24">
        <f t="shared" si="3"/>
        <v>2.6861788617886178</v>
      </c>
      <c r="I25" s="124">
        <f t="shared" si="4"/>
        <v>826</v>
      </c>
      <c r="J25" s="10">
        <f t="shared" si="5"/>
        <v>4.0663113977330072</v>
      </c>
      <c r="K25" s="25">
        <f t="shared" si="6"/>
        <v>2.3522711092125874</v>
      </c>
    </row>
    <row r="26" spans="1:11" s="4" customFormat="1" ht="15" customHeight="1" thickBot="1">
      <c r="A26" s="73"/>
      <c r="B26" s="99" t="s">
        <v>81</v>
      </c>
      <c r="C26" s="125">
        <v>14</v>
      </c>
      <c r="D26" s="76">
        <f t="shared" si="0"/>
        <v>0.45240826614531998</v>
      </c>
      <c r="E26" s="88">
        <f t="shared" si="1"/>
        <v>0.3207331042382589</v>
      </c>
      <c r="F26" s="116">
        <v>127</v>
      </c>
      <c r="G26" s="76">
        <f t="shared" si="2"/>
        <v>0.73757019984087069</v>
      </c>
      <c r="H26" s="131">
        <f t="shared" si="3"/>
        <v>0.41300813008130083</v>
      </c>
      <c r="I26" s="125">
        <f t="shared" si="4"/>
        <v>141</v>
      </c>
      <c r="J26" s="76">
        <f t="shared" si="5"/>
        <v>0.69412821680430259</v>
      </c>
      <c r="K26" s="88">
        <f t="shared" si="6"/>
        <v>0.40153780435711234</v>
      </c>
    </row>
    <row r="27" spans="1:11" s="3" customFormat="1" ht="15" customHeight="1" thickBot="1">
      <c r="A27" s="66" t="s">
        <v>18</v>
      </c>
      <c r="B27" s="29" t="s">
        <v>51</v>
      </c>
      <c r="C27" s="59">
        <v>68</v>
      </c>
      <c r="D27" s="31">
        <f t="shared" si="0"/>
        <v>2.1974115784201258</v>
      </c>
      <c r="E27" s="37">
        <f t="shared" si="1"/>
        <v>1.5578465063001146</v>
      </c>
      <c r="F27" s="112">
        <v>3371</v>
      </c>
      <c r="G27" s="31">
        <f t="shared" si="2"/>
        <v>19.577552312311614</v>
      </c>
      <c r="H27" s="36">
        <f t="shared" si="3"/>
        <v>10.96260162601626</v>
      </c>
      <c r="I27" s="59">
        <f t="shared" si="4"/>
        <v>3439</v>
      </c>
      <c r="J27" s="31">
        <f t="shared" si="5"/>
        <v>16.929836436808486</v>
      </c>
      <c r="K27" s="37">
        <f t="shared" si="6"/>
        <v>9.7935355261284354</v>
      </c>
    </row>
    <row r="28" spans="1:11" s="4" customFormat="1" ht="13.5" customHeight="1">
      <c r="A28" s="73"/>
      <c r="B28" s="98" t="s">
        <v>52</v>
      </c>
      <c r="C28" s="123">
        <v>0</v>
      </c>
      <c r="D28" s="9">
        <f t="shared" si="0"/>
        <v>0</v>
      </c>
      <c r="E28" s="19">
        <f t="shared" si="1"/>
        <v>0</v>
      </c>
      <c r="F28" s="114">
        <v>0</v>
      </c>
      <c r="G28" s="9">
        <f t="shared" si="2"/>
        <v>0</v>
      </c>
      <c r="H28" s="12">
        <f t="shared" si="3"/>
        <v>0</v>
      </c>
      <c r="I28" s="135">
        <f t="shared" si="4"/>
        <v>0</v>
      </c>
      <c r="J28" s="9">
        <f t="shared" si="5"/>
        <v>0</v>
      </c>
      <c r="K28" s="19">
        <f t="shared" si="6"/>
        <v>0</v>
      </c>
    </row>
    <row r="29" spans="1:11" s="4" customFormat="1" ht="13.5" customHeight="1">
      <c r="A29" s="73"/>
      <c r="B29" s="58" t="s">
        <v>53</v>
      </c>
      <c r="C29" s="124">
        <v>0</v>
      </c>
      <c r="D29" s="10">
        <f t="shared" si="0"/>
        <v>0</v>
      </c>
      <c r="E29" s="25">
        <f t="shared" si="1"/>
        <v>0</v>
      </c>
      <c r="F29" s="115">
        <v>0</v>
      </c>
      <c r="G29" s="10">
        <f t="shared" si="2"/>
        <v>0</v>
      </c>
      <c r="H29" s="13">
        <f t="shared" si="3"/>
        <v>0</v>
      </c>
      <c r="I29" s="136">
        <f t="shared" si="4"/>
        <v>0</v>
      </c>
      <c r="J29" s="10">
        <f t="shared" si="5"/>
        <v>0</v>
      </c>
      <c r="K29" s="25">
        <f t="shared" si="6"/>
        <v>0</v>
      </c>
    </row>
    <row r="30" spans="1:11" s="4" customFormat="1" ht="16.5" customHeight="1">
      <c r="A30" s="73"/>
      <c r="B30" s="58" t="s">
        <v>54</v>
      </c>
      <c r="C30" s="124">
        <v>0</v>
      </c>
      <c r="D30" s="10">
        <f t="shared" si="0"/>
        <v>0</v>
      </c>
      <c r="E30" s="25">
        <f t="shared" si="1"/>
        <v>0</v>
      </c>
      <c r="F30" s="115">
        <v>0</v>
      </c>
      <c r="G30" s="10">
        <f t="shared" si="2"/>
        <v>0</v>
      </c>
      <c r="H30" s="13">
        <f t="shared" si="3"/>
        <v>0</v>
      </c>
      <c r="I30" s="136">
        <f t="shared" si="4"/>
        <v>0</v>
      </c>
      <c r="J30" s="10">
        <f t="shared" si="5"/>
        <v>0</v>
      </c>
      <c r="K30" s="25">
        <f t="shared" si="6"/>
        <v>0</v>
      </c>
    </row>
    <row r="31" spans="1:11" s="4" customFormat="1" ht="15.75" customHeight="1" thickBot="1">
      <c r="A31" s="73"/>
      <c r="B31" s="99" t="s">
        <v>55</v>
      </c>
      <c r="C31" s="125">
        <v>0</v>
      </c>
      <c r="D31" s="76">
        <f t="shared" si="0"/>
        <v>0</v>
      </c>
      <c r="E31" s="88">
        <f t="shared" si="1"/>
        <v>0</v>
      </c>
      <c r="F31" s="116">
        <v>0</v>
      </c>
      <c r="G31" s="76">
        <f t="shared" si="2"/>
        <v>0</v>
      </c>
      <c r="H31" s="26">
        <f t="shared" si="3"/>
        <v>0</v>
      </c>
      <c r="I31" s="137">
        <f t="shared" si="4"/>
        <v>0</v>
      </c>
      <c r="J31" s="76">
        <f t="shared" si="5"/>
        <v>0</v>
      </c>
      <c r="K31" s="88">
        <f t="shared" si="6"/>
        <v>0</v>
      </c>
    </row>
    <row r="32" spans="1:11" s="3" customFormat="1" ht="16.5" customHeight="1" thickBot="1">
      <c r="A32" s="65" t="s">
        <v>73</v>
      </c>
      <c r="B32" s="100" t="s">
        <v>59</v>
      </c>
      <c r="C32" s="126">
        <v>144</v>
      </c>
      <c r="D32" s="84">
        <f t="shared" si="0"/>
        <v>4.6533421660661487</v>
      </c>
      <c r="E32" s="85">
        <f t="shared" si="1"/>
        <v>3.2989690721649483</v>
      </c>
      <c r="F32" s="117">
        <v>2434</v>
      </c>
      <c r="G32" s="84">
        <f t="shared" si="2"/>
        <v>14.135794223721884</v>
      </c>
      <c r="H32" s="132">
        <f t="shared" si="3"/>
        <v>7.9154471544715443</v>
      </c>
      <c r="I32" s="126">
        <f t="shared" si="4"/>
        <v>2578</v>
      </c>
      <c r="J32" s="84">
        <f t="shared" si="5"/>
        <v>12.691223708663065</v>
      </c>
      <c r="K32" s="85">
        <f t="shared" si="6"/>
        <v>7.3415919122881963</v>
      </c>
    </row>
    <row r="33" spans="1:11" s="4" customFormat="1" ht="27.75" customHeight="1" thickBot="1">
      <c r="A33" s="66" t="s">
        <v>74</v>
      </c>
      <c r="B33" s="29" t="s">
        <v>60</v>
      </c>
      <c r="C33" s="59">
        <v>8</v>
      </c>
      <c r="D33" s="51">
        <f t="shared" si="0"/>
        <v>0.25851900922589716</v>
      </c>
      <c r="E33" s="52">
        <f t="shared" si="1"/>
        <v>0.18327605956471935</v>
      </c>
      <c r="F33" s="112">
        <v>1081</v>
      </c>
      <c r="G33" s="51">
        <f t="shared" si="2"/>
        <v>6.2780581577006398</v>
      </c>
      <c r="H33" s="36">
        <f t="shared" si="3"/>
        <v>3.5154471544715449</v>
      </c>
      <c r="I33" s="59">
        <f t="shared" si="4"/>
        <v>1089</v>
      </c>
      <c r="J33" s="51">
        <f t="shared" si="5"/>
        <v>5.3610328234034439</v>
      </c>
      <c r="K33" s="52">
        <f t="shared" si="6"/>
        <v>3.1012387868432292</v>
      </c>
    </row>
    <row r="34" spans="1:11" s="4" customFormat="1" ht="18" customHeight="1" thickBot="1">
      <c r="A34" s="78" t="s">
        <v>19</v>
      </c>
      <c r="B34" s="97" t="s">
        <v>56</v>
      </c>
      <c r="C34" s="61">
        <v>77</v>
      </c>
      <c r="D34" s="86">
        <f t="shared" si="0"/>
        <v>2.4882454637992599</v>
      </c>
      <c r="E34" s="87">
        <f t="shared" si="1"/>
        <v>1.7640320733104238</v>
      </c>
      <c r="F34" s="113">
        <v>1504</v>
      </c>
      <c r="G34" s="86">
        <f t="shared" si="2"/>
        <v>8.7346896107139322</v>
      </c>
      <c r="H34" s="53">
        <f t="shared" si="3"/>
        <v>4.8910569105691053</v>
      </c>
      <c r="I34" s="61">
        <f t="shared" si="4"/>
        <v>1581</v>
      </c>
      <c r="J34" s="86">
        <f t="shared" si="5"/>
        <v>7.7830972394865423</v>
      </c>
      <c r="K34" s="87">
        <f t="shared" si="6"/>
        <v>4.5023494233233663</v>
      </c>
    </row>
    <row r="35" spans="1:11" s="4" customFormat="1" ht="13.5" customHeight="1">
      <c r="A35" s="73"/>
      <c r="B35" s="98" t="s">
        <v>57</v>
      </c>
      <c r="C35" s="123">
        <v>31</v>
      </c>
      <c r="D35" s="9">
        <f t="shared" si="0"/>
        <v>1.0017611607503514</v>
      </c>
      <c r="E35" s="19">
        <f t="shared" si="1"/>
        <v>0.71019473081328754</v>
      </c>
      <c r="F35" s="114">
        <v>857</v>
      </c>
      <c r="G35" s="9">
        <f t="shared" si="2"/>
        <v>4.9771469390836707</v>
      </c>
      <c r="H35" s="12">
        <f t="shared" si="3"/>
        <v>2.7869918699186993</v>
      </c>
      <c r="I35" s="123">
        <f t="shared" si="4"/>
        <v>888</v>
      </c>
      <c r="J35" s="9">
        <f t="shared" si="5"/>
        <v>4.3715308973207145</v>
      </c>
      <c r="K35" s="19">
        <f t="shared" si="6"/>
        <v>2.5288338316958563</v>
      </c>
    </row>
    <row r="36" spans="1:11" s="3" customFormat="1" ht="15" customHeight="1">
      <c r="A36" s="73"/>
      <c r="B36" s="101" t="s">
        <v>29</v>
      </c>
      <c r="C36" s="124">
        <v>31</v>
      </c>
      <c r="D36" s="10">
        <f t="shared" si="0"/>
        <v>1.0017611607503514</v>
      </c>
      <c r="E36" s="25">
        <f t="shared" si="1"/>
        <v>0.71019473081328754</v>
      </c>
      <c r="F36" s="115">
        <v>391</v>
      </c>
      <c r="G36" s="10">
        <f t="shared" si="2"/>
        <v>2.2707869932108697</v>
      </c>
      <c r="H36" s="13">
        <f t="shared" si="3"/>
        <v>1.2715447154471544</v>
      </c>
      <c r="I36" s="124">
        <f t="shared" si="4"/>
        <v>422</v>
      </c>
      <c r="J36" s="10">
        <f t="shared" si="5"/>
        <v>2.0774617552582675</v>
      </c>
      <c r="K36" s="25">
        <f t="shared" si="6"/>
        <v>1.2017656272248327</v>
      </c>
    </row>
    <row r="37" spans="1:11" s="4" customFormat="1" ht="15.95" customHeight="1" thickBot="1">
      <c r="A37" s="73"/>
      <c r="B37" s="99" t="s">
        <v>79</v>
      </c>
      <c r="C37" s="125">
        <v>0</v>
      </c>
      <c r="D37" s="76">
        <f t="shared" ref="D37:D61" si="7">C37*1000/$D$2</f>
        <v>0</v>
      </c>
      <c r="E37" s="88">
        <f t="shared" ref="E37:E60" si="8">IF(C$61=0,0,C37*100/C$61)</f>
        <v>0</v>
      </c>
      <c r="F37" s="116">
        <v>202</v>
      </c>
      <c r="G37" s="76">
        <f t="shared" ref="G37:G61" si="9">F37*1000/$G$2</f>
        <v>1.1731431525028022</v>
      </c>
      <c r="H37" s="26">
        <f t="shared" ref="H37:H60" si="10">IF(F$61=0,0,F37*100/F$61)</f>
        <v>0.65691056910569101</v>
      </c>
      <c r="I37" s="125">
        <f t="shared" ref="I37:I61" si="11">C37+F37</f>
        <v>202</v>
      </c>
      <c r="J37" s="76">
        <f t="shared" ref="J37:J61" si="12">I37*1000/$J$2</f>
        <v>0.99442482123736975</v>
      </c>
      <c r="K37" s="88">
        <f t="shared" ref="K37:K60" si="13">IF(I$61=0,0,I37*100/I$61)</f>
        <v>0.57525274099387724</v>
      </c>
    </row>
    <row r="38" spans="1:11" s="4" customFormat="1" ht="21" customHeight="1" thickBot="1">
      <c r="A38" s="66" t="s">
        <v>20</v>
      </c>
      <c r="B38" s="29" t="s">
        <v>30</v>
      </c>
      <c r="C38" s="59">
        <v>55</v>
      </c>
      <c r="D38" s="51">
        <f t="shared" si="7"/>
        <v>1.7773181884280429</v>
      </c>
      <c r="E38" s="52">
        <f t="shared" si="8"/>
        <v>1.2600229095074456</v>
      </c>
      <c r="F38" s="112">
        <v>1730</v>
      </c>
      <c r="G38" s="51">
        <f t="shared" si="9"/>
        <v>10.047216108068554</v>
      </c>
      <c r="H38" s="36">
        <f t="shared" si="10"/>
        <v>5.6260162601626016</v>
      </c>
      <c r="I38" s="59">
        <f t="shared" si="11"/>
        <v>1785</v>
      </c>
      <c r="J38" s="51">
        <f t="shared" si="12"/>
        <v>8.7873678510331921</v>
      </c>
      <c r="K38" s="52">
        <f t="shared" si="13"/>
        <v>5.0832977360102518</v>
      </c>
    </row>
    <row r="39" spans="1:11" s="4" customFormat="1" ht="14.25" customHeight="1">
      <c r="A39" s="73"/>
      <c r="B39" s="98" t="s">
        <v>58</v>
      </c>
      <c r="C39" s="123">
        <v>5</v>
      </c>
      <c r="D39" s="9">
        <f t="shared" si="7"/>
        <v>0.16157438076618572</v>
      </c>
      <c r="E39" s="19">
        <f t="shared" si="8"/>
        <v>0.11454753722794959</v>
      </c>
      <c r="F39" s="114">
        <v>121</v>
      </c>
      <c r="G39" s="9">
        <f t="shared" si="9"/>
        <v>0.70272436362791613</v>
      </c>
      <c r="H39" s="12">
        <f t="shared" si="10"/>
        <v>0.39349593495934959</v>
      </c>
      <c r="I39" s="123">
        <f t="shared" si="11"/>
        <v>126</v>
      </c>
      <c r="J39" s="9">
        <f t="shared" si="12"/>
        <v>0.6202847894846959</v>
      </c>
      <c r="K39" s="19">
        <f t="shared" si="13"/>
        <v>0.35882101665954719</v>
      </c>
    </row>
    <row r="40" spans="1:11" s="4" customFormat="1" ht="15" customHeight="1">
      <c r="A40" s="73"/>
      <c r="B40" s="58" t="s">
        <v>32</v>
      </c>
      <c r="C40" s="124">
        <v>2</v>
      </c>
      <c r="D40" s="10">
        <f t="shared" si="7"/>
        <v>6.4629752306474289E-2</v>
      </c>
      <c r="E40" s="25">
        <f t="shared" si="8"/>
        <v>4.5819014891179836E-2</v>
      </c>
      <c r="F40" s="115">
        <v>24</v>
      </c>
      <c r="G40" s="10">
        <f t="shared" si="9"/>
        <v>0.13938334485181808</v>
      </c>
      <c r="H40" s="13">
        <f t="shared" si="10"/>
        <v>7.8048780487804878E-2</v>
      </c>
      <c r="I40" s="124">
        <f t="shared" si="11"/>
        <v>26</v>
      </c>
      <c r="J40" s="10">
        <f t="shared" si="12"/>
        <v>0.12799527402065156</v>
      </c>
      <c r="K40" s="25">
        <f t="shared" si="13"/>
        <v>7.404243200911291E-2</v>
      </c>
    </row>
    <row r="41" spans="1:11" s="3" customFormat="1" ht="20.100000000000001" customHeight="1">
      <c r="A41" s="73"/>
      <c r="B41" s="58" t="s">
        <v>23</v>
      </c>
      <c r="C41" s="124">
        <v>0</v>
      </c>
      <c r="D41" s="10">
        <f t="shared" si="7"/>
        <v>0</v>
      </c>
      <c r="E41" s="25">
        <f t="shared" si="8"/>
        <v>0</v>
      </c>
      <c r="F41" s="115">
        <v>14</v>
      </c>
      <c r="G41" s="10">
        <f t="shared" si="9"/>
        <v>8.1306951163560542E-2</v>
      </c>
      <c r="H41" s="13">
        <f t="shared" si="10"/>
        <v>4.5528455284552849E-2</v>
      </c>
      <c r="I41" s="136">
        <f t="shared" si="11"/>
        <v>14</v>
      </c>
      <c r="J41" s="10">
        <f t="shared" si="12"/>
        <v>6.8920532164966214E-2</v>
      </c>
      <c r="K41" s="25">
        <f t="shared" si="13"/>
        <v>3.9869001851060799E-2</v>
      </c>
    </row>
    <row r="42" spans="1:11" s="3" customFormat="1" ht="16.5" customHeight="1" thickBot="1">
      <c r="A42" s="73"/>
      <c r="B42" s="99" t="s">
        <v>33</v>
      </c>
      <c r="C42" s="125">
        <v>27</v>
      </c>
      <c r="D42" s="76">
        <f t="shared" si="7"/>
        <v>0.87250165613740283</v>
      </c>
      <c r="E42" s="88">
        <f t="shared" si="8"/>
        <v>0.61855670103092786</v>
      </c>
      <c r="F42" s="116">
        <v>630</v>
      </c>
      <c r="G42" s="76">
        <f t="shared" si="9"/>
        <v>3.6588128023602247</v>
      </c>
      <c r="H42" s="26">
        <f t="shared" si="10"/>
        <v>2.0487804878048781</v>
      </c>
      <c r="I42" s="137">
        <f t="shared" si="11"/>
        <v>657</v>
      </c>
      <c r="J42" s="76">
        <f t="shared" si="12"/>
        <v>3.2343421165987718</v>
      </c>
      <c r="K42" s="88">
        <f t="shared" si="13"/>
        <v>1.8709953011533533</v>
      </c>
    </row>
    <row r="43" spans="1:11" s="3" customFormat="1" ht="31.5" customHeight="1" thickBot="1">
      <c r="A43" s="66" t="s">
        <v>21</v>
      </c>
      <c r="B43" s="29" t="s">
        <v>62</v>
      </c>
      <c r="C43" s="59">
        <v>559</v>
      </c>
      <c r="D43" s="35">
        <f t="shared" si="7"/>
        <v>18.064015769659562</v>
      </c>
      <c r="E43" s="49">
        <f t="shared" si="8"/>
        <v>12.806414662084766</v>
      </c>
      <c r="F43" s="112">
        <v>0</v>
      </c>
      <c r="G43" s="35">
        <f t="shared" si="9"/>
        <v>0</v>
      </c>
      <c r="H43" s="36">
        <f t="shared" si="10"/>
        <v>0</v>
      </c>
      <c r="I43" s="59">
        <f t="shared" si="11"/>
        <v>559</v>
      </c>
      <c r="J43" s="35">
        <f t="shared" si="12"/>
        <v>2.7518983914440081</v>
      </c>
      <c r="K43" s="49">
        <f t="shared" si="13"/>
        <v>1.5919122881959276</v>
      </c>
    </row>
    <row r="44" spans="1:11" s="3" customFormat="1" ht="27" customHeight="1">
      <c r="A44" s="74"/>
      <c r="B44" s="102" t="s">
        <v>78</v>
      </c>
      <c r="C44" s="123">
        <v>117</v>
      </c>
      <c r="D44" s="9">
        <f t="shared" si="7"/>
        <v>3.7808405099287459</v>
      </c>
      <c r="E44" s="19">
        <f t="shared" si="8"/>
        <v>2.6804123711340204</v>
      </c>
      <c r="F44" s="118">
        <v>0</v>
      </c>
      <c r="G44" s="9">
        <f t="shared" si="9"/>
        <v>0</v>
      </c>
      <c r="H44" s="12">
        <f t="shared" si="10"/>
        <v>0</v>
      </c>
      <c r="I44" s="135">
        <f t="shared" si="11"/>
        <v>117</v>
      </c>
      <c r="J44" s="9">
        <f t="shared" si="12"/>
        <v>0.5759787330929319</v>
      </c>
      <c r="K44" s="19">
        <f t="shared" si="13"/>
        <v>0.33319094404100813</v>
      </c>
    </row>
    <row r="45" spans="1:11" s="4" customFormat="1" ht="15" customHeight="1" thickBot="1">
      <c r="A45" s="73"/>
      <c r="B45" s="103" t="s">
        <v>77</v>
      </c>
      <c r="C45" s="125">
        <v>13</v>
      </c>
      <c r="D45" s="76">
        <f t="shared" si="7"/>
        <v>0.42009338999208284</v>
      </c>
      <c r="E45" s="88">
        <f t="shared" si="8"/>
        <v>0.29782359679266895</v>
      </c>
      <c r="F45" s="119">
        <v>0</v>
      </c>
      <c r="G45" s="76">
        <f t="shared" si="9"/>
        <v>0</v>
      </c>
      <c r="H45" s="26">
        <f t="shared" si="10"/>
        <v>0</v>
      </c>
      <c r="I45" s="137">
        <f t="shared" si="11"/>
        <v>13</v>
      </c>
      <c r="J45" s="76">
        <f t="shared" si="12"/>
        <v>6.3997637010325778E-2</v>
      </c>
      <c r="K45" s="88">
        <f t="shared" si="13"/>
        <v>3.7021216004556455E-2</v>
      </c>
    </row>
    <row r="46" spans="1:11" s="4" customFormat="1" ht="19.5" customHeight="1" thickBot="1">
      <c r="A46" s="65" t="s">
        <v>75</v>
      </c>
      <c r="B46" s="100" t="s">
        <v>61</v>
      </c>
      <c r="C46" s="126">
        <v>10</v>
      </c>
      <c r="D46" s="80">
        <f t="shared" si="7"/>
        <v>0.32314876153237143</v>
      </c>
      <c r="E46" s="81">
        <f t="shared" si="8"/>
        <v>0.22909507445589919</v>
      </c>
      <c r="F46" s="117">
        <v>0</v>
      </c>
      <c r="G46" s="80">
        <f t="shared" si="9"/>
        <v>0</v>
      </c>
      <c r="H46" s="132">
        <f t="shared" si="10"/>
        <v>0</v>
      </c>
      <c r="I46" s="126">
        <f t="shared" si="11"/>
        <v>10</v>
      </c>
      <c r="J46" s="80">
        <f t="shared" si="12"/>
        <v>4.9228951546404442E-2</v>
      </c>
      <c r="K46" s="81">
        <f t="shared" si="13"/>
        <v>2.8477858465043429E-2</v>
      </c>
    </row>
    <row r="47" spans="1:11" s="3" customFormat="1" ht="20.25" customHeight="1" thickBot="1">
      <c r="A47" s="66" t="s">
        <v>27</v>
      </c>
      <c r="B47" s="29" t="s">
        <v>63</v>
      </c>
      <c r="C47" s="59">
        <v>239</v>
      </c>
      <c r="D47" s="35">
        <f t="shared" si="7"/>
        <v>7.7232554006236773</v>
      </c>
      <c r="E47" s="49">
        <f t="shared" si="8"/>
        <v>5.4753722794959909</v>
      </c>
      <c r="F47" s="112">
        <v>722</v>
      </c>
      <c r="G47" s="35">
        <f t="shared" si="9"/>
        <v>4.1931156242921936</v>
      </c>
      <c r="H47" s="36">
        <f t="shared" si="10"/>
        <v>2.3479674796747969</v>
      </c>
      <c r="I47" s="59">
        <f t="shared" si="11"/>
        <v>961</v>
      </c>
      <c r="J47" s="35">
        <f t="shared" si="12"/>
        <v>4.7309022436094663</v>
      </c>
      <c r="K47" s="49">
        <f t="shared" si="13"/>
        <v>2.7367221984906736</v>
      </c>
    </row>
    <row r="48" spans="1:11" s="3" customFormat="1" ht="16.5" customHeight="1" thickBot="1">
      <c r="A48" s="78" t="s">
        <v>28</v>
      </c>
      <c r="B48" s="97" t="s">
        <v>64</v>
      </c>
      <c r="C48" s="61">
        <v>686</v>
      </c>
      <c r="D48" s="82">
        <f t="shared" si="7"/>
        <v>22.168005041120679</v>
      </c>
      <c r="E48" s="83">
        <f t="shared" si="8"/>
        <v>15.715922107674684</v>
      </c>
      <c r="F48" s="113">
        <v>1291</v>
      </c>
      <c r="G48" s="82">
        <f t="shared" si="9"/>
        <v>7.497662425154048</v>
      </c>
      <c r="H48" s="53">
        <f t="shared" si="10"/>
        <v>4.1983739837398373</v>
      </c>
      <c r="I48" s="61">
        <f t="shared" si="11"/>
        <v>1977</v>
      </c>
      <c r="J48" s="82">
        <f t="shared" si="12"/>
        <v>9.7325637207241584</v>
      </c>
      <c r="K48" s="83">
        <f t="shared" si="13"/>
        <v>5.6300726185390859</v>
      </c>
    </row>
    <row r="49" spans="1:11" s="4" customFormat="1" ht="19.5" customHeight="1">
      <c r="A49" s="73"/>
      <c r="B49" s="98" t="s">
        <v>65</v>
      </c>
      <c r="C49" s="123">
        <v>61</v>
      </c>
      <c r="D49" s="9">
        <f t="shared" si="7"/>
        <v>1.9712074453474657</v>
      </c>
      <c r="E49" s="19">
        <f t="shared" si="8"/>
        <v>1.397479954180985</v>
      </c>
      <c r="F49" s="114">
        <v>373</v>
      </c>
      <c r="G49" s="9">
        <f t="shared" si="9"/>
        <v>2.1662494845720062</v>
      </c>
      <c r="H49" s="12">
        <f t="shared" si="10"/>
        <v>1.2130081300813007</v>
      </c>
      <c r="I49" s="123">
        <f t="shared" si="11"/>
        <v>434</v>
      </c>
      <c r="J49" s="9">
        <f t="shared" si="12"/>
        <v>2.1365364971139527</v>
      </c>
      <c r="K49" s="19">
        <f t="shared" si="13"/>
        <v>1.2359390573828848</v>
      </c>
    </row>
    <row r="50" spans="1:11" s="4" customFormat="1" ht="12.75" customHeight="1">
      <c r="A50" s="73"/>
      <c r="B50" s="104" t="s">
        <v>69</v>
      </c>
      <c r="C50" s="127">
        <v>0</v>
      </c>
      <c r="D50" s="75">
        <f t="shared" si="7"/>
        <v>0</v>
      </c>
      <c r="E50" s="90">
        <f t="shared" si="8"/>
        <v>0</v>
      </c>
      <c r="F50" s="120">
        <v>10</v>
      </c>
      <c r="G50" s="75">
        <f t="shared" si="9"/>
        <v>5.8076393688257531E-2</v>
      </c>
      <c r="H50" s="54">
        <f t="shared" si="10"/>
        <v>3.2520325203252036E-2</v>
      </c>
      <c r="I50" s="124">
        <f t="shared" si="11"/>
        <v>10</v>
      </c>
      <c r="J50" s="75">
        <f t="shared" si="12"/>
        <v>4.9228951546404442E-2</v>
      </c>
      <c r="K50" s="90">
        <f t="shared" si="13"/>
        <v>2.8477858465043429E-2</v>
      </c>
    </row>
    <row r="51" spans="1:11" s="3" customFormat="1" ht="21.75" customHeight="1">
      <c r="A51" s="73"/>
      <c r="B51" s="58" t="s">
        <v>66</v>
      </c>
      <c r="C51" s="124">
        <v>5</v>
      </c>
      <c r="D51" s="10">
        <f t="shared" si="7"/>
        <v>0.16157438076618572</v>
      </c>
      <c r="E51" s="25">
        <f t="shared" si="8"/>
        <v>0.11454753722794959</v>
      </c>
      <c r="F51" s="115">
        <v>176</v>
      </c>
      <c r="G51" s="10">
        <f t="shared" si="9"/>
        <v>1.0221445289133326</v>
      </c>
      <c r="H51" s="13">
        <f t="shared" si="10"/>
        <v>0.5723577235772358</v>
      </c>
      <c r="I51" s="124">
        <f t="shared" si="11"/>
        <v>181</v>
      </c>
      <c r="J51" s="10">
        <f t="shared" si="12"/>
        <v>0.89104402298992036</v>
      </c>
      <c r="K51" s="25">
        <f t="shared" si="13"/>
        <v>0.51544923821728605</v>
      </c>
    </row>
    <row r="52" spans="1:11" ht="12.75" customHeight="1">
      <c r="A52" s="73"/>
      <c r="B52" s="104" t="s">
        <v>70</v>
      </c>
      <c r="C52" s="127">
        <v>3</v>
      </c>
      <c r="D52" s="75">
        <f t="shared" si="7"/>
        <v>9.6944628459711427E-2</v>
      </c>
      <c r="E52" s="90">
        <f t="shared" si="8"/>
        <v>6.8728522336769765E-2</v>
      </c>
      <c r="F52" s="120">
        <v>80</v>
      </c>
      <c r="G52" s="75">
        <f t="shared" si="9"/>
        <v>0.46461114950606025</v>
      </c>
      <c r="H52" s="54">
        <f t="shared" si="10"/>
        <v>0.26016260162601629</v>
      </c>
      <c r="I52" s="124">
        <f t="shared" si="11"/>
        <v>83</v>
      </c>
      <c r="J52" s="75">
        <f t="shared" si="12"/>
        <v>0.40860029783515683</v>
      </c>
      <c r="K52" s="90">
        <f t="shared" si="13"/>
        <v>0.23636622525986045</v>
      </c>
    </row>
    <row r="53" spans="1:11" ht="18" customHeight="1">
      <c r="A53" s="73"/>
      <c r="B53" s="58" t="s">
        <v>67</v>
      </c>
      <c r="C53" s="124">
        <v>38</v>
      </c>
      <c r="D53" s="10">
        <f t="shared" si="7"/>
        <v>1.2279652938230115</v>
      </c>
      <c r="E53" s="25">
        <f t="shared" si="8"/>
        <v>0.87056128293241697</v>
      </c>
      <c r="F53" s="115">
        <v>190</v>
      </c>
      <c r="G53" s="10">
        <f t="shared" si="9"/>
        <v>1.1034514800768931</v>
      </c>
      <c r="H53" s="13">
        <f t="shared" si="10"/>
        <v>0.61788617886178865</v>
      </c>
      <c r="I53" s="124">
        <f t="shared" si="11"/>
        <v>228</v>
      </c>
      <c r="J53" s="10">
        <f t="shared" si="12"/>
        <v>1.1224200952580212</v>
      </c>
      <c r="K53" s="25">
        <f t="shared" si="13"/>
        <v>0.64929517300299022</v>
      </c>
    </row>
    <row r="54" spans="1:11" ht="12.75" customHeight="1">
      <c r="A54" s="73"/>
      <c r="B54" s="104" t="s">
        <v>71</v>
      </c>
      <c r="C54" s="127">
        <v>37</v>
      </c>
      <c r="D54" s="75">
        <f t="shared" si="7"/>
        <v>1.1956504176697742</v>
      </c>
      <c r="E54" s="90">
        <f t="shared" si="8"/>
        <v>0.84765177548682702</v>
      </c>
      <c r="F54" s="120">
        <v>135</v>
      </c>
      <c r="G54" s="75">
        <f t="shared" si="9"/>
        <v>0.7840313147914767</v>
      </c>
      <c r="H54" s="54">
        <f t="shared" si="10"/>
        <v>0.43902439024390244</v>
      </c>
      <c r="I54" s="124">
        <f t="shared" si="11"/>
        <v>172</v>
      </c>
      <c r="J54" s="75">
        <f t="shared" si="12"/>
        <v>0.84673796659815637</v>
      </c>
      <c r="K54" s="90">
        <f t="shared" si="13"/>
        <v>0.489819165598747</v>
      </c>
    </row>
    <row r="55" spans="1:11" ht="18.75" customHeight="1">
      <c r="A55" s="73"/>
      <c r="B55" s="58" t="s">
        <v>68</v>
      </c>
      <c r="C55" s="124">
        <v>15</v>
      </c>
      <c r="D55" s="10">
        <f t="shared" si="7"/>
        <v>0.48472314229855712</v>
      </c>
      <c r="E55" s="25">
        <f t="shared" si="8"/>
        <v>0.3436426116838488</v>
      </c>
      <c r="F55" s="115">
        <v>365</v>
      </c>
      <c r="G55" s="10">
        <f t="shared" si="9"/>
        <v>2.1197883696213999</v>
      </c>
      <c r="H55" s="13">
        <f t="shared" si="10"/>
        <v>1.1869918699186992</v>
      </c>
      <c r="I55" s="124">
        <f t="shared" si="11"/>
        <v>380</v>
      </c>
      <c r="J55" s="10">
        <f t="shared" si="12"/>
        <v>1.8707001587633687</v>
      </c>
      <c r="K55" s="25">
        <f t="shared" si="13"/>
        <v>1.0821586216716503</v>
      </c>
    </row>
    <row r="56" spans="1:11" ht="11.25" customHeight="1">
      <c r="A56" s="73"/>
      <c r="B56" s="58" t="s">
        <v>72</v>
      </c>
      <c r="C56" s="127">
        <v>11</v>
      </c>
      <c r="D56" s="75">
        <f t="shared" si="7"/>
        <v>0.35546363768560857</v>
      </c>
      <c r="E56" s="90">
        <f t="shared" si="8"/>
        <v>0.25200458190148911</v>
      </c>
      <c r="F56" s="120">
        <v>342</v>
      </c>
      <c r="G56" s="75">
        <f t="shared" si="9"/>
        <v>1.9862126641384077</v>
      </c>
      <c r="H56" s="54">
        <f t="shared" si="10"/>
        <v>1.1121951219512196</v>
      </c>
      <c r="I56" s="124">
        <f t="shared" si="11"/>
        <v>353</v>
      </c>
      <c r="J56" s="75">
        <f t="shared" si="12"/>
        <v>1.7377819895880768</v>
      </c>
      <c r="K56" s="90">
        <f t="shared" si="13"/>
        <v>1.0052684038160331</v>
      </c>
    </row>
    <row r="57" spans="1:11" ht="17.25" customHeight="1" thickBot="1">
      <c r="A57" s="73"/>
      <c r="B57" s="99" t="s">
        <v>31</v>
      </c>
      <c r="C57" s="125">
        <v>29</v>
      </c>
      <c r="D57" s="76">
        <f t="shared" si="7"/>
        <v>0.9371314084438771</v>
      </c>
      <c r="E57" s="88">
        <f t="shared" si="8"/>
        <v>0.66437571592210765</v>
      </c>
      <c r="F57" s="116">
        <v>38</v>
      </c>
      <c r="G57" s="76">
        <f t="shared" si="9"/>
        <v>0.22069029601537862</v>
      </c>
      <c r="H57" s="26">
        <f t="shared" si="10"/>
        <v>0.12357723577235773</v>
      </c>
      <c r="I57" s="125">
        <f t="shared" si="11"/>
        <v>67</v>
      </c>
      <c r="J57" s="76">
        <f t="shared" si="12"/>
        <v>0.32983397536090975</v>
      </c>
      <c r="K57" s="88">
        <f t="shared" si="13"/>
        <v>0.19080165171579097</v>
      </c>
    </row>
    <row r="58" spans="1:11" s="3" customFormat="1" ht="21" customHeight="1" thickBot="1">
      <c r="A58" s="66" t="s">
        <v>83</v>
      </c>
      <c r="B58" s="29" t="s">
        <v>82</v>
      </c>
      <c r="C58" s="30">
        <v>19</v>
      </c>
      <c r="D58" s="31">
        <f t="shared" si="7"/>
        <v>0.61398264691150573</v>
      </c>
      <c r="E58" s="49">
        <f t="shared" si="8"/>
        <v>0.43528064146620848</v>
      </c>
      <c r="F58" s="112">
        <v>420</v>
      </c>
      <c r="G58" s="31">
        <f t="shared" si="9"/>
        <v>2.4392085349068164</v>
      </c>
      <c r="H58" s="36">
        <f t="shared" si="10"/>
        <v>1.3658536585365855</v>
      </c>
      <c r="I58" s="59">
        <f t="shared" si="11"/>
        <v>439</v>
      </c>
      <c r="J58" s="31">
        <f t="shared" si="12"/>
        <v>2.161150972887155</v>
      </c>
      <c r="K58" s="49">
        <f t="shared" si="13"/>
        <v>1.2501779866154066</v>
      </c>
    </row>
    <row r="59" spans="1:11" s="1" customFormat="1" ht="15">
      <c r="A59" s="73"/>
      <c r="B59" s="98" t="s">
        <v>84</v>
      </c>
      <c r="C59" s="123">
        <v>19</v>
      </c>
      <c r="D59" s="7">
        <f t="shared" si="7"/>
        <v>0.61398264691150573</v>
      </c>
      <c r="E59" s="128">
        <f t="shared" si="8"/>
        <v>0.43528064146620848</v>
      </c>
      <c r="F59" s="114">
        <v>420</v>
      </c>
      <c r="G59" s="7">
        <f t="shared" si="9"/>
        <v>2.4392085349068164</v>
      </c>
      <c r="H59" s="133">
        <f t="shared" si="10"/>
        <v>1.3658536585365855</v>
      </c>
      <c r="I59" s="135">
        <f t="shared" si="11"/>
        <v>439</v>
      </c>
      <c r="J59" s="7">
        <f t="shared" si="12"/>
        <v>2.161150972887155</v>
      </c>
      <c r="K59" s="19">
        <f t="shared" si="13"/>
        <v>1.2501779866154066</v>
      </c>
    </row>
    <row r="60" spans="1:11" s="1" customFormat="1" ht="15.75" thickBot="1">
      <c r="A60" s="73"/>
      <c r="B60" s="99" t="s">
        <v>85</v>
      </c>
      <c r="C60" s="129">
        <v>0</v>
      </c>
      <c r="D60" s="79">
        <f t="shared" si="7"/>
        <v>0</v>
      </c>
      <c r="E60" s="130">
        <f t="shared" si="8"/>
        <v>0</v>
      </c>
      <c r="F60" s="116">
        <v>0</v>
      </c>
      <c r="G60" s="79">
        <f t="shared" si="9"/>
        <v>0</v>
      </c>
      <c r="H60" s="134">
        <f t="shared" si="10"/>
        <v>0</v>
      </c>
      <c r="I60" s="137">
        <f t="shared" si="11"/>
        <v>0</v>
      </c>
      <c r="J60" s="79">
        <f t="shared" si="12"/>
        <v>0</v>
      </c>
      <c r="K60" s="88">
        <f t="shared" si="13"/>
        <v>0</v>
      </c>
    </row>
    <row r="61" spans="1:11" s="3" customFormat="1" ht="18.75" customHeight="1" thickBot="1">
      <c r="A61" s="41"/>
      <c r="B61" s="105" t="s">
        <v>22</v>
      </c>
      <c r="C61" s="40">
        <f>C58+C48+C47+C46+C43+C38+C34+C33+C32+C27+C22+C18+C17+C16+C14+C13+C11+C10+C8+C5</f>
        <v>4365</v>
      </c>
      <c r="D61" s="56">
        <f t="shared" si="7"/>
        <v>141.05443440888013</v>
      </c>
      <c r="E61" s="37"/>
      <c r="F61" s="121">
        <f>F58+F48+F47+F46+F43+F38+F34+F33+F32+F27+F22+F18+F17+F16+F14+F13+F11+F10+F8+F5</f>
        <v>30750</v>
      </c>
      <c r="G61" s="56">
        <f t="shared" si="9"/>
        <v>178.58491059139192</v>
      </c>
      <c r="H61" s="32"/>
      <c r="I61" s="59">
        <f t="shared" si="11"/>
        <v>35115</v>
      </c>
      <c r="J61" s="56">
        <f t="shared" si="12"/>
        <v>172.86746335519919</v>
      </c>
      <c r="K61" s="37"/>
    </row>
  </sheetData>
  <mergeCells count="5">
    <mergeCell ref="A1:K1"/>
    <mergeCell ref="B3:B4"/>
    <mergeCell ref="C3:E3"/>
    <mergeCell ref="F3:H3"/>
    <mergeCell ref="I3:K3"/>
  </mergeCells>
  <printOptions horizontalCentered="1" verticalCentered="1"/>
  <pageMargins left="0.23622047244094491" right="0.23622047244094491" top="0.64" bottom="0.55000000000000004" header="0.25" footer="0.3"/>
  <pageSetup paperSize="9" scale="88" fitToHeight="0" orientation="landscape" blackAndWhite="1" r:id="rId1"/>
  <headerFooter alignWithMargins="0">
    <oddFooter>&amp;L&amp;9&amp;Z&amp;10  &amp;"Tahoma,Обикновен"&amp;F   (&amp;"Tahoma,Курсив" oblast )&amp;R&amp;P -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showZeros="0" zoomScale="90" zoomScaleNormal="90" workbookViewId="0">
      <pane ySplit="2" topLeftCell="A3" activePane="bottomLeft" state="frozen"/>
      <selection activeCell="C7" sqref="C7"/>
      <selection pane="bottomLeft" activeCell="B18" sqref="B18"/>
    </sheetView>
  </sheetViews>
  <sheetFormatPr defaultRowHeight="12.75"/>
  <cols>
    <col min="1" max="1" width="5.5703125" customWidth="1"/>
    <col min="2" max="2" width="49.7109375" customWidth="1"/>
    <col min="3" max="11" width="12.140625" customWidth="1"/>
    <col min="12" max="12" width="8" customWidth="1"/>
  </cols>
  <sheetData>
    <row r="1" spans="1:11" ht="18.75" customHeight="1" thickBot="1">
      <c r="A1" s="559" t="s">
        <v>86</v>
      </c>
      <c r="B1" s="560"/>
      <c r="C1" s="560"/>
      <c r="D1" s="560"/>
      <c r="E1" s="560"/>
      <c r="F1" s="560"/>
      <c r="G1" s="560"/>
      <c r="H1" s="560"/>
      <c r="I1" s="560"/>
      <c r="J1" s="560"/>
      <c r="K1" s="561"/>
    </row>
    <row r="2" spans="1:11" s="55" customFormat="1" ht="19.5" customHeight="1" thickBot="1">
      <c r="D2" s="62">
        <v>30945.5</v>
      </c>
      <c r="E2" s="57"/>
      <c r="F2" s="57"/>
      <c r="G2" s="62">
        <v>172187</v>
      </c>
      <c r="H2" s="57"/>
      <c r="I2" s="57"/>
      <c r="J2" s="62">
        <v>203132.5</v>
      </c>
      <c r="K2" s="57"/>
    </row>
    <row r="3" spans="1:11">
      <c r="A3" s="16" t="s">
        <v>0</v>
      </c>
      <c r="B3" s="553" t="s">
        <v>5</v>
      </c>
      <c r="C3" s="42" t="s">
        <v>1</v>
      </c>
      <c r="D3" s="43"/>
      <c r="E3" s="44"/>
      <c r="F3" s="43" t="s">
        <v>2</v>
      </c>
      <c r="G3" s="43"/>
      <c r="H3" s="43"/>
      <c r="I3" s="42" t="s">
        <v>3</v>
      </c>
      <c r="J3" s="43"/>
      <c r="K3" s="44"/>
    </row>
    <row r="4" spans="1:11" ht="26.25" thickBot="1">
      <c r="A4" s="71" t="s">
        <v>4</v>
      </c>
      <c r="B4" s="558"/>
      <c r="C4" s="67" t="s">
        <v>6</v>
      </c>
      <c r="D4" s="68" t="s">
        <v>7</v>
      </c>
      <c r="E4" s="70" t="s">
        <v>8</v>
      </c>
      <c r="F4" s="152" t="s">
        <v>6</v>
      </c>
      <c r="G4" s="68" t="s">
        <v>7</v>
      </c>
      <c r="H4" s="69" t="s">
        <v>8</v>
      </c>
      <c r="I4" s="67" t="s">
        <v>6</v>
      </c>
      <c r="J4" s="68" t="s">
        <v>7</v>
      </c>
      <c r="K4" s="70" t="s">
        <v>8</v>
      </c>
    </row>
    <row r="5" spans="1:11" ht="15.75" thickBot="1">
      <c r="A5" s="63" t="s">
        <v>9</v>
      </c>
      <c r="B5" s="138" t="s">
        <v>24</v>
      </c>
      <c r="C5" s="59">
        <v>2</v>
      </c>
      <c r="D5" s="35">
        <f t="shared" ref="D5:D61" si="0">C5*1000/$D$2</f>
        <v>6.4629752306474289E-2</v>
      </c>
      <c r="E5" s="49">
        <f t="shared" ref="E5:E58" si="1">IF($C$61=0,0,C5*100/$C$61)</f>
        <v>0.23952095808383234</v>
      </c>
      <c r="F5" s="112">
        <v>16</v>
      </c>
      <c r="G5" s="35">
        <f t="shared" ref="G5:G61" si="2">F5*1000/$G$2</f>
        <v>9.2922229901212058E-2</v>
      </c>
      <c r="H5" s="36">
        <f t="shared" ref="H5:H58" si="3">IF($F$61=0,0,F5*100/$F$61)</f>
        <v>0.3770028275212064</v>
      </c>
      <c r="I5" s="59">
        <f>C5+F5</f>
        <v>18</v>
      </c>
      <c r="J5" s="35">
        <f t="shared" ref="J5:J61" si="4">I5*1000/$J$2</f>
        <v>8.8612112783527999E-2</v>
      </c>
      <c r="K5" s="49">
        <f t="shared" ref="K5:K57" si="5">IF($I$61=0,0,I5*100/$I$61)</f>
        <v>0.3544004725339634</v>
      </c>
    </row>
    <row r="6" spans="1:11" ht="15">
      <c r="A6" s="8"/>
      <c r="B6" s="139" t="s">
        <v>34</v>
      </c>
      <c r="C6" s="123">
        <v>2</v>
      </c>
      <c r="D6" s="9">
        <f t="shared" si="0"/>
        <v>6.4629752306474289E-2</v>
      </c>
      <c r="E6" s="19">
        <f t="shared" si="1"/>
        <v>0.23952095808383234</v>
      </c>
      <c r="F6" s="114">
        <v>13</v>
      </c>
      <c r="G6" s="9">
        <f t="shared" si="2"/>
        <v>7.5499311794734791E-2</v>
      </c>
      <c r="H6" s="12">
        <f t="shared" si="3"/>
        <v>0.30631479736098022</v>
      </c>
      <c r="I6" s="135">
        <f t="shared" ref="I6:I61" si="6">C6+F6</f>
        <v>15</v>
      </c>
      <c r="J6" s="9">
        <f t="shared" si="4"/>
        <v>7.3843427319606664E-2</v>
      </c>
      <c r="K6" s="19">
        <f t="shared" si="5"/>
        <v>0.29533372711163614</v>
      </c>
    </row>
    <row r="7" spans="1:11" ht="15.75" thickBot="1">
      <c r="A7" s="8"/>
      <c r="B7" s="140" t="s">
        <v>35</v>
      </c>
      <c r="C7" s="125"/>
      <c r="D7" s="76">
        <f t="shared" si="0"/>
        <v>0</v>
      </c>
      <c r="E7" s="88">
        <f t="shared" si="1"/>
        <v>0</v>
      </c>
      <c r="F7" s="116"/>
      <c r="G7" s="76">
        <f t="shared" si="2"/>
        <v>0</v>
      </c>
      <c r="H7" s="26">
        <f t="shared" si="3"/>
        <v>0</v>
      </c>
      <c r="I7" s="137">
        <f t="shared" si="6"/>
        <v>0</v>
      </c>
      <c r="J7" s="76">
        <f t="shared" si="4"/>
        <v>0</v>
      </c>
      <c r="K7" s="88">
        <f t="shared" si="5"/>
        <v>0</v>
      </c>
    </row>
    <row r="8" spans="1:11" ht="15.75" thickBot="1">
      <c r="A8" s="63" t="s">
        <v>10</v>
      </c>
      <c r="B8" s="138" t="s">
        <v>36</v>
      </c>
      <c r="C8" s="59">
        <v>0</v>
      </c>
      <c r="D8" s="35">
        <f t="shared" si="0"/>
        <v>0</v>
      </c>
      <c r="E8" s="49">
        <f t="shared" si="1"/>
        <v>0</v>
      </c>
      <c r="F8" s="112">
        <v>27</v>
      </c>
      <c r="G8" s="35">
        <f t="shared" si="2"/>
        <v>0.15680626295829533</v>
      </c>
      <c r="H8" s="36">
        <f t="shared" si="3"/>
        <v>0.63619227144203583</v>
      </c>
      <c r="I8" s="59">
        <f t="shared" si="6"/>
        <v>27</v>
      </c>
      <c r="J8" s="35">
        <f t="shared" si="4"/>
        <v>0.13291816917529198</v>
      </c>
      <c r="K8" s="49">
        <f t="shared" si="5"/>
        <v>0.53160070880094512</v>
      </c>
    </row>
    <row r="9" spans="1:11" s="72" customFormat="1" ht="15" thickBot="1">
      <c r="A9" s="73"/>
      <c r="B9" s="141" t="s">
        <v>37</v>
      </c>
      <c r="C9" s="122">
        <v>0</v>
      </c>
      <c r="D9" s="20">
        <f t="shared" si="0"/>
        <v>0</v>
      </c>
      <c r="E9" s="89">
        <f t="shared" si="1"/>
        <v>0</v>
      </c>
      <c r="F9" s="111">
        <v>6</v>
      </c>
      <c r="G9" s="20">
        <f t="shared" si="2"/>
        <v>3.484583621295452E-2</v>
      </c>
      <c r="H9" s="153">
        <f t="shared" si="3"/>
        <v>0.14137606032045241</v>
      </c>
      <c r="I9" s="122">
        <f t="shared" si="6"/>
        <v>6</v>
      </c>
      <c r="J9" s="20">
        <f t="shared" si="4"/>
        <v>2.9537370927842664E-2</v>
      </c>
      <c r="K9" s="89">
        <f t="shared" si="5"/>
        <v>0.11813349084465447</v>
      </c>
    </row>
    <row r="10" spans="1:11" ht="15.75" thickBot="1">
      <c r="A10" s="64" t="s">
        <v>11</v>
      </c>
      <c r="B10" s="142" t="s">
        <v>38</v>
      </c>
      <c r="C10" s="59">
        <v>0</v>
      </c>
      <c r="D10" s="35">
        <f t="shared" si="0"/>
        <v>0</v>
      </c>
      <c r="E10" s="49">
        <f t="shared" si="1"/>
        <v>0</v>
      </c>
      <c r="F10" s="112">
        <v>2</v>
      </c>
      <c r="G10" s="35">
        <f t="shared" si="2"/>
        <v>1.1615278737651507E-2</v>
      </c>
      <c r="H10" s="36">
        <f t="shared" si="3"/>
        <v>4.71253534401508E-2</v>
      </c>
      <c r="I10" s="59">
        <f t="shared" si="6"/>
        <v>2</v>
      </c>
      <c r="J10" s="35">
        <f t="shared" si="4"/>
        <v>9.8457903092808875E-3</v>
      </c>
      <c r="K10" s="49">
        <f t="shared" si="5"/>
        <v>3.9377830281551486E-2</v>
      </c>
    </row>
    <row r="11" spans="1:11" ht="26.25" thickBot="1">
      <c r="A11" s="66" t="s">
        <v>12</v>
      </c>
      <c r="B11" s="142" t="s">
        <v>39</v>
      </c>
      <c r="C11" s="59">
        <v>0</v>
      </c>
      <c r="D11" s="35">
        <f t="shared" si="0"/>
        <v>0</v>
      </c>
      <c r="E11" s="52">
        <f t="shared" si="1"/>
        <v>0</v>
      </c>
      <c r="F11" s="112">
        <v>7</v>
      </c>
      <c r="G11" s="51">
        <f t="shared" si="2"/>
        <v>4.0653475581780271E-2</v>
      </c>
      <c r="H11" s="36">
        <f t="shared" si="3"/>
        <v>0.16493873704052781</v>
      </c>
      <c r="I11" s="59">
        <f t="shared" si="6"/>
        <v>7</v>
      </c>
      <c r="J11" s="51">
        <f t="shared" si="4"/>
        <v>3.4460266082483107E-2</v>
      </c>
      <c r="K11" s="52">
        <f t="shared" si="5"/>
        <v>0.13782240598543019</v>
      </c>
    </row>
    <row r="12" spans="1:11" s="72" customFormat="1" ht="15.75" thickBot="1">
      <c r="A12" s="77"/>
      <c r="B12" s="143" t="s">
        <v>76</v>
      </c>
      <c r="C12" s="122">
        <v>0</v>
      </c>
      <c r="D12" s="20">
        <f t="shared" si="0"/>
        <v>0</v>
      </c>
      <c r="E12" s="89">
        <f t="shared" si="1"/>
        <v>0</v>
      </c>
      <c r="F12" s="111">
        <v>7</v>
      </c>
      <c r="G12" s="20">
        <f t="shared" si="2"/>
        <v>4.0653475581780271E-2</v>
      </c>
      <c r="H12" s="27">
        <f t="shared" si="3"/>
        <v>0.16493873704052781</v>
      </c>
      <c r="I12" s="122">
        <f t="shared" si="6"/>
        <v>7</v>
      </c>
      <c r="J12" s="20">
        <f t="shared" si="4"/>
        <v>3.4460266082483107E-2</v>
      </c>
      <c r="K12" s="89">
        <f t="shared" si="5"/>
        <v>0.13782240598543019</v>
      </c>
    </row>
    <row r="13" spans="1:11" ht="15.75" thickBot="1">
      <c r="A13" s="66" t="s">
        <v>13</v>
      </c>
      <c r="B13" s="138" t="s">
        <v>40</v>
      </c>
      <c r="C13" s="60">
        <v>0</v>
      </c>
      <c r="D13" s="35">
        <f t="shared" si="0"/>
        <v>0</v>
      </c>
      <c r="E13" s="49">
        <f t="shared" si="1"/>
        <v>0</v>
      </c>
      <c r="F13" s="112">
        <v>11</v>
      </c>
      <c r="G13" s="35">
        <f t="shared" si="2"/>
        <v>6.3884033057083289E-2</v>
      </c>
      <c r="H13" s="36">
        <f t="shared" si="3"/>
        <v>0.25918944392082943</v>
      </c>
      <c r="I13" s="59">
        <f t="shared" si="6"/>
        <v>11</v>
      </c>
      <c r="J13" s="35">
        <f t="shared" si="4"/>
        <v>5.4151846701044885E-2</v>
      </c>
      <c r="K13" s="49">
        <f t="shared" si="5"/>
        <v>0.21657806654853318</v>
      </c>
    </row>
    <row r="14" spans="1:11" ht="15.75" thickBot="1">
      <c r="A14" s="66" t="s">
        <v>14</v>
      </c>
      <c r="B14" s="142" t="s">
        <v>41</v>
      </c>
      <c r="C14" s="59">
        <v>0</v>
      </c>
      <c r="D14" s="51">
        <f t="shared" si="0"/>
        <v>0</v>
      </c>
      <c r="E14" s="52">
        <f t="shared" si="1"/>
        <v>0</v>
      </c>
      <c r="F14" s="112">
        <v>4</v>
      </c>
      <c r="G14" s="51">
        <f t="shared" si="2"/>
        <v>2.3230557475303015E-2</v>
      </c>
      <c r="H14" s="36">
        <f t="shared" si="3"/>
        <v>9.4250706880301599E-2</v>
      </c>
      <c r="I14" s="59">
        <f t="shared" si="6"/>
        <v>4</v>
      </c>
      <c r="J14" s="51">
        <f t="shared" si="4"/>
        <v>1.9691580618561775E-2</v>
      </c>
      <c r="K14" s="52">
        <f t="shared" si="5"/>
        <v>7.8755660563102972E-2</v>
      </c>
    </row>
    <row r="15" spans="1:11" s="72" customFormat="1" ht="15" thickBot="1">
      <c r="A15" s="73"/>
      <c r="B15" s="141" t="s">
        <v>42</v>
      </c>
      <c r="C15" s="122">
        <v>0</v>
      </c>
      <c r="D15" s="20">
        <f t="shared" si="0"/>
        <v>0</v>
      </c>
      <c r="E15" s="89">
        <f t="shared" si="1"/>
        <v>0</v>
      </c>
      <c r="F15" s="111">
        <v>3</v>
      </c>
      <c r="G15" s="20">
        <f t="shared" si="2"/>
        <v>1.742291810647726E-2</v>
      </c>
      <c r="H15" s="27">
        <f t="shared" si="3"/>
        <v>7.0688030160226206E-2</v>
      </c>
      <c r="I15" s="122">
        <f t="shared" si="6"/>
        <v>3</v>
      </c>
      <c r="J15" s="20">
        <f t="shared" si="4"/>
        <v>1.4768685463921332E-2</v>
      </c>
      <c r="K15" s="89">
        <f t="shared" si="5"/>
        <v>5.9066745422327233E-2</v>
      </c>
    </row>
    <row r="16" spans="1:11" ht="15.75" thickBot="1">
      <c r="A16" s="50" t="s">
        <v>15</v>
      </c>
      <c r="B16" s="138" t="s">
        <v>25</v>
      </c>
      <c r="C16" s="59">
        <v>1</v>
      </c>
      <c r="D16" s="51">
        <f t="shared" si="0"/>
        <v>3.2314876153237145E-2</v>
      </c>
      <c r="E16" s="52">
        <f t="shared" si="1"/>
        <v>0.11976047904191617</v>
      </c>
      <c r="F16" s="112">
        <v>919</v>
      </c>
      <c r="G16" s="51">
        <f t="shared" si="2"/>
        <v>5.3372205799508672</v>
      </c>
      <c r="H16" s="36">
        <f t="shared" si="3"/>
        <v>21.654099905749295</v>
      </c>
      <c r="I16" s="59">
        <f t="shared" si="6"/>
        <v>920</v>
      </c>
      <c r="J16" s="51">
        <f t="shared" si="4"/>
        <v>4.5290635422692089</v>
      </c>
      <c r="K16" s="52">
        <f t="shared" si="5"/>
        <v>18.113801929513684</v>
      </c>
    </row>
    <row r="17" spans="1:11" ht="15.75" thickBot="1">
      <c r="A17" s="66" t="s">
        <v>16</v>
      </c>
      <c r="B17" s="142" t="s">
        <v>43</v>
      </c>
      <c r="C17" s="59">
        <v>17</v>
      </c>
      <c r="D17" s="51">
        <f t="shared" si="0"/>
        <v>0.54935289460503145</v>
      </c>
      <c r="E17" s="52">
        <f t="shared" si="1"/>
        <v>2.0359281437125749</v>
      </c>
      <c r="F17" s="112">
        <v>72</v>
      </c>
      <c r="G17" s="51">
        <f t="shared" si="2"/>
        <v>0.41815003455545424</v>
      </c>
      <c r="H17" s="36">
        <f t="shared" si="3"/>
        <v>1.6965127238454289</v>
      </c>
      <c r="I17" s="59">
        <f t="shared" si="6"/>
        <v>89</v>
      </c>
      <c r="J17" s="51">
        <f t="shared" si="4"/>
        <v>0.43813766876299953</v>
      </c>
      <c r="K17" s="52">
        <f t="shared" si="5"/>
        <v>1.7523134475290412</v>
      </c>
    </row>
    <row r="18" spans="1:11" ht="15.75" thickBot="1">
      <c r="A18" s="78" t="s">
        <v>17</v>
      </c>
      <c r="B18" s="144" t="s">
        <v>44</v>
      </c>
      <c r="C18" s="61">
        <v>0</v>
      </c>
      <c r="D18" s="82">
        <f t="shared" si="0"/>
        <v>0</v>
      </c>
      <c r="E18" s="83">
        <f t="shared" si="1"/>
        <v>0</v>
      </c>
      <c r="F18" s="113">
        <v>157</v>
      </c>
      <c r="G18" s="82">
        <f t="shared" si="2"/>
        <v>0.91179938090564328</v>
      </c>
      <c r="H18" s="53">
        <f t="shared" si="3"/>
        <v>3.6993402450518378</v>
      </c>
      <c r="I18" s="61">
        <f t="shared" si="6"/>
        <v>157</v>
      </c>
      <c r="J18" s="82">
        <f t="shared" si="4"/>
        <v>0.77289453927854967</v>
      </c>
      <c r="K18" s="83">
        <f t="shared" si="5"/>
        <v>3.0911596771017917</v>
      </c>
    </row>
    <row r="19" spans="1:11" s="72" customFormat="1" ht="14.25">
      <c r="A19" s="73"/>
      <c r="B19" s="139" t="s">
        <v>45</v>
      </c>
      <c r="C19" s="123">
        <v>0</v>
      </c>
      <c r="D19" s="9">
        <f t="shared" si="0"/>
        <v>0</v>
      </c>
      <c r="E19" s="19">
        <f t="shared" si="1"/>
        <v>0</v>
      </c>
      <c r="F19" s="114">
        <v>1</v>
      </c>
      <c r="G19" s="9">
        <f t="shared" si="2"/>
        <v>5.8076393688257536E-3</v>
      </c>
      <c r="H19" s="12">
        <f t="shared" si="3"/>
        <v>2.35626767200754E-2</v>
      </c>
      <c r="I19" s="123">
        <f t="shared" si="6"/>
        <v>1</v>
      </c>
      <c r="J19" s="9">
        <f t="shared" si="4"/>
        <v>4.9228951546404437E-3</v>
      </c>
      <c r="K19" s="19">
        <f t="shared" si="5"/>
        <v>1.9688915140775743E-2</v>
      </c>
    </row>
    <row r="20" spans="1:11" s="72" customFormat="1" ht="14.25">
      <c r="A20" s="73"/>
      <c r="B20" s="145" t="s">
        <v>46</v>
      </c>
      <c r="C20" s="124">
        <v>0</v>
      </c>
      <c r="D20" s="10">
        <f t="shared" si="0"/>
        <v>0</v>
      </c>
      <c r="E20" s="25">
        <f t="shared" si="1"/>
        <v>0</v>
      </c>
      <c r="F20" s="115">
        <v>94</v>
      </c>
      <c r="G20" s="10">
        <f t="shared" si="2"/>
        <v>0.54591810066962076</v>
      </c>
      <c r="H20" s="13">
        <f t="shared" si="3"/>
        <v>2.2148916116870878</v>
      </c>
      <c r="I20" s="124">
        <f t="shared" si="6"/>
        <v>94</v>
      </c>
      <c r="J20" s="10">
        <f t="shared" si="4"/>
        <v>0.46275214453620173</v>
      </c>
      <c r="K20" s="25">
        <f t="shared" si="5"/>
        <v>1.8507580232329199</v>
      </c>
    </row>
    <row r="21" spans="1:11" s="72" customFormat="1" ht="15" thickBot="1">
      <c r="A21" s="73"/>
      <c r="B21" s="140" t="s">
        <v>47</v>
      </c>
      <c r="C21" s="125">
        <v>0</v>
      </c>
      <c r="D21" s="76">
        <f t="shared" si="0"/>
        <v>0</v>
      </c>
      <c r="E21" s="88">
        <f t="shared" si="1"/>
        <v>0</v>
      </c>
      <c r="F21" s="116">
        <v>7</v>
      </c>
      <c r="G21" s="76">
        <f t="shared" si="2"/>
        <v>4.0653475581780271E-2</v>
      </c>
      <c r="H21" s="26">
        <f t="shared" si="3"/>
        <v>0.16493873704052781</v>
      </c>
      <c r="I21" s="125">
        <f t="shared" si="6"/>
        <v>7</v>
      </c>
      <c r="J21" s="76">
        <f t="shared" si="4"/>
        <v>3.4460266082483107E-2</v>
      </c>
      <c r="K21" s="88">
        <f t="shared" si="5"/>
        <v>0.13782240598543019</v>
      </c>
    </row>
    <row r="22" spans="1:11" ht="15.75" thickBot="1">
      <c r="A22" s="66" t="s">
        <v>26</v>
      </c>
      <c r="B22" s="142" t="s">
        <v>48</v>
      </c>
      <c r="C22" s="59">
        <v>15</v>
      </c>
      <c r="D22" s="35">
        <f t="shared" si="0"/>
        <v>0.48472314229855712</v>
      </c>
      <c r="E22" s="49">
        <f t="shared" si="1"/>
        <v>1.7964071856287425</v>
      </c>
      <c r="F22" s="112">
        <v>80</v>
      </c>
      <c r="G22" s="35">
        <f t="shared" si="2"/>
        <v>0.46461114950606025</v>
      </c>
      <c r="H22" s="36">
        <f t="shared" si="3"/>
        <v>1.8850141376060321</v>
      </c>
      <c r="I22" s="59">
        <f t="shared" si="6"/>
        <v>95</v>
      </c>
      <c r="J22" s="35">
        <f t="shared" si="4"/>
        <v>0.46767503969084218</v>
      </c>
      <c r="K22" s="49">
        <f t="shared" si="5"/>
        <v>1.8704469383736957</v>
      </c>
    </row>
    <row r="23" spans="1:11" s="72" customFormat="1" ht="14.25">
      <c r="A23" s="73"/>
      <c r="B23" s="139" t="s">
        <v>49</v>
      </c>
      <c r="C23" s="123">
        <v>4</v>
      </c>
      <c r="D23" s="9">
        <f t="shared" si="0"/>
        <v>0.12925950461294858</v>
      </c>
      <c r="E23" s="19">
        <f t="shared" si="1"/>
        <v>0.47904191616766467</v>
      </c>
      <c r="F23" s="114">
        <v>31</v>
      </c>
      <c r="G23" s="9">
        <f t="shared" si="2"/>
        <v>0.18003682043359837</v>
      </c>
      <c r="H23" s="23">
        <f t="shared" si="3"/>
        <v>0.7304429783223374</v>
      </c>
      <c r="I23" s="123">
        <f t="shared" si="6"/>
        <v>35</v>
      </c>
      <c r="J23" s="9">
        <f t="shared" si="4"/>
        <v>0.17230133041241555</v>
      </c>
      <c r="K23" s="19">
        <f t="shared" si="5"/>
        <v>0.68911202992715104</v>
      </c>
    </row>
    <row r="24" spans="1:11" s="72" customFormat="1" ht="14.25">
      <c r="A24" s="73"/>
      <c r="B24" s="145" t="s">
        <v>50</v>
      </c>
      <c r="C24" s="124">
        <v>3</v>
      </c>
      <c r="D24" s="10">
        <f t="shared" si="0"/>
        <v>9.6944628459711427E-2</v>
      </c>
      <c r="E24" s="25">
        <f t="shared" si="1"/>
        <v>0.3592814371257485</v>
      </c>
      <c r="F24" s="115">
        <v>16</v>
      </c>
      <c r="G24" s="10">
        <f t="shared" si="2"/>
        <v>9.2922229901212058E-2</v>
      </c>
      <c r="H24" s="24">
        <f t="shared" si="3"/>
        <v>0.3770028275212064</v>
      </c>
      <c r="I24" s="124">
        <f t="shared" si="6"/>
        <v>19</v>
      </c>
      <c r="J24" s="10">
        <f t="shared" si="4"/>
        <v>9.3535007938168435E-2</v>
      </c>
      <c r="K24" s="25">
        <f t="shared" si="5"/>
        <v>0.37408938767473915</v>
      </c>
    </row>
    <row r="25" spans="1:11" s="72" customFormat="1" ht="14.25">
      <c r="A25" s="73"/>
      <c r="B25" s="145" t="s">
        <v>80</v>
      </c>
      <c r="C25" s="124">
        <v>0</v>
      </c>
      <c r="D25" s="10">
        <f t="shared" si="0"/>
        <v>0</v>
      </c>
      <c r="E25" s="25">
        <f t="shared" si="1"/>
        <v>0</v>
      </c>
      <c r="F25" s="115">
        <v>12</v>
      </c>
      <c r="G25" s="10">
        <f t="shared" si="2"/>
        <v>6.969167242590904E-2</v>
      </c>
      <c r="H25" s="24">
        <f t="shared" si="3"/>
        <v>0.28275212064090482</v>
      </c>
      <c r="I25" s="124">
        <f t="shared" si="6"/>
        <v>12</v>
      </c>
      <c r="J25" s="10">
        <f t="shared" si="4"/>
        <v>5.9074741855685328E-2</v>
      </c>
      <c r="K25" s="25">
        <f t="shared" si="5"/>
        <v>0.23626698168930893</v>
      </c>
    </row>
    <row r="26" spans="1:11" s="72" customFormat="1" ht="15" thickBot="1">
      <c r="A26" s="73"/>
      <c r="B26" s="140" t="s">
        <v>81</v>
      </c>
      <c r="C26" s="125">
        <v>0</v>
      </c>
      <c r="D26" s="76">
        <f t="shared" si="0"/>
        <v>0</v>
      </c>
      <c r="E26" s="88">
        <f t="shared" si="1"/>
        <v>0</v>
      </c>
      <c r="F26" s="116">
        <v>5</v>
      </c>
      <c r="G26" s="76">
        <f t="shared" si="2"/>
        <v>2.9038196844128766E-2</v>
      </c>
      <c r="H26" s="131">
        <f t="shared" si="3"/>
        <v>0.11781338360037701</v>
      </c>
      <c r="I26" s="125">
        <f t="shared" si="6"/>
        <v>5</v>
      </c>
      <c r="J26" s="76">
        <f t="shared" si="4"/>
        <v>2.4614475773202221E-2</v>
      </c>
      <c r="K26" s="88">
        <f t="shared" si="5"/>
        <v>9.8444575703878712E-2</v>
      </c>
    </row>
    <row r="27" spans="1:11" ht="15.75" thickBot="1">
      <c r="A27" s="66" t="s">
        <v>18</v>
      </c>
      <c r="B27" s="142" t="s">
        <v>51</v>
      </c>
      <c r="C27" s="59">
        <v>0</v>
      </c>
      <c r="D27" s="31">
        <f t="shared" si="0"/>
        <v>0</v>
      </c>
      <c r="E27" s="37">
        <f t="shared" si="1"/>
        <v>0</v>
      </c>
      <c r="F27" s="112">
        <v>44</v>
      </c>
      <c r="G27" s="31">
        <f t="shared" si="2"/>
        <v>0.25553613222833316</v>
      </c>
      <c r="H27" s="36">
        <f t="shared" si="3"/>
        <v>1.0367577756833177</v>
      </c>
      <c r="I27" s="59">
        <f t="shared" si="6"/>
        <v>44</v>
      </c>
      <c r="J27" s="31">
        <f t="shared" si="4"/>
        <v>0.21660738680417954</v>
      </c>
      <c r="K27" s="37">
        <f t="shared" si="5"/>
        <v>0.86631226619413271</v>
      </c>
    </row>
    <row r="28" spans="1:11" s="72" customFormat="1" ht="15">
      <c r="A28" s="73"/>
      <c r="B28" s="139" t="s">
        <v>52</v>
      </c>
      <c r="C28" s="123">
        <v>0</v>
      </c>
      <c r="D28" s="9">
        <f t="shared" si="0"/>
        <v>0</v>
      </c>
      <c r="E28" s="19">
        <f t="shared" si="1"/>
        <v>0</v>
      </c>
      <c r="F28" s="114">
        <v>0</v>
      </c>
      <c r="G28" s="9">
        <f t="shared" si="2"/>
        <v>0</v>
      </c>
      <c r="H28" s="12">
        <f t="shared" si="3"/>
        <v>0</v>
      </c>
      <c r="I28" s="135">
        <f t="shared" si="6"/>
        <v>0</v>
      </c>
      <c r="J28" s="9">
        <f t="shared" si="4"/>
        <v>0</v>
      </c>
      <c r="K28" s="19">
        <f t="shared" si="5"/>
        <v>0</v>
      </c>
    </row>
    <row r="29" spans="1:11" s="72" customFormat="1" ht="15">
      <c r="A29" s="73"/>
      <c r="B29" s="145" t="s">
        <v>53</v>
      </c>
      <c r="C29" s="124">
        <v>0</v>
      </c>
      <c r="D29" s="10">
        <f t="shared" si="0"/>
        <v>0</v>
      </c>
      <c r="E29" s="25">
        <f t="shared" si="1"/>
        <v>0</v>
      </c>
      <c r="F29" s="115">
        <v>0</v>
      </c>
      <c r="G29" s="10">
        <f t="shared" si="2"/>
        <v>0</v>
      </c>
      <c r="H29" s="13">
        <f t="shared" si="3"/>
        <v>0</v>
      </c>
      <c r="I29" s="136">
        <f t="shared" si="6"/>
        <v>0</v>
      </c>
      <c r="J29" s="10">
        <f t="shared" si="4"/>
        <v>0</v>
      </c>
      <c r="K29" s="25">
        <f t="shared" si="5"/>
        <v>0</v>
      </c>
    </row>
    <row r="30" spans="1:11" s="72" customFormat="1" ht="15">
      <c r="A30" s="73"/>
      <c r="B30" s="145" t="s">
        <v>54</v>
      </c>
      <c r="C30" s="124">
        <v>0</v>
      </c>
      <c r="D30" s="10">
        <f t="shared" si="0"/>
        <v>0</v>
      </c>
      <c r="E30" s="25">
        <f t="shared" si="1"/>
        <v>0</v>
      </c>
      <c r="F30" s="115">
        <v>0</v>
      </c>
      <c r="G30" s="10">
        <f t="shared" si="2"/>
        <v>0</v>
      </c>
      <c r="H30" s="13">
        <f t="shared" si="3"/>
        <v>0</v>
      </c>
      <c r="I30" s="136">
        <f t="shared" si="6"/>
        <v>0</v>
      </c>
      <c r="J30" s="10">
        <f t="shared" si="4"/>
        <v>0</v>
      </c>
      <c r="K30" s="25">
        <f t="shared" si="5"/>
        <v>0</v>
      </c>
    </row>
    <row r="31" spans="1:11" s="72" customFormat="1" ht="15.75" thickBot="1">
      <c r="A31" s="73"/>
      <c r="B31" s="140" t="s">
        <v>55</v>
      </c>
      <c r="C31" s="125">
        <v>0</v>
      </c>
      <c r="D31" s="76">
        <f t="shared" si="0"/>
        <v>0</v>
      </c>
      <c r="E31" s="88">
        <f t="shared" si="1"/>
        <v>0</v>
      </c>
      <c r="F31" s="116">
        <v>0</v>
      </c>
      <c r="G31" s="76">
        <f t="shared" si="2"/>
        <v>0</v>
      </c>
      <c r="H31" s="26">
        <f t="shared" si="3"/>
        <v>0</v>
      </c>
      <c r="I31" s="137">
        <f t="shared" si="6"/>
        <v>0</v>
      </c>
      <c r="J31" s="76">
        <f t="shared" si="4"/>
        <v>0</v>
      </c>
      <c r="K31" s="88">
        <f t="shared" si="5"/>
        <v>0</v>
      </c>
    </row>
    <row r="32" spans="1:11" ht="15.75" thickBot="1">
      <c r="A32" s="65" t="s">
        <v>73</v>
      </c>
      <c r="B32" s="146" t="s">
        <v>59</v>
      </c>
      <c r="C32" s="126">
        <v>4</v>
      </c>
      <c r="D32" s="84">
        <f t="shared" si="0"/>
        <v>0.12925950461294858</v>
      </c>
      <c r="E32" s="85">
        <f t="shared" si="1"/>
        <v>0.47904191616766467</v>
      </c>
      <c r="F32" s="117">
        <v>22</v>
      </c>
      <c r="G32" s="84">
        <f t="shared" si="2"/>
        <v>0.12776806611416658</v>
      </c>
      <c r="H32" s="132">
        <f t="shared" si="3"/>
        <v>0.51837888784165886</v>
      </c>
      <c r="I32" s="126">
        <f t="shared" si="6"/>
        <v>26</v>
      </c>
      <c r="J32" s="84">
        <f t="shared" si="4"/>
        <v>0.12799527402065156</v>
      </c>
      <c r="K32" s="85">
        <f t="shared" si="5"/>
        <v>0.51191179366016937</v>
      </c>
    </row>
    <row r="33" spans="1:11" ht="26.25" thickBot="1">
      <c r="A33" s="66" t="s">
        <v>74</v>
      </c>
      <c r="B33" s="142" t="s">
        <v>60</v>
      </c>
      <c r="C33" s="59">
        <v>1</v>
      </c>
      <c r="D33" s="51">
        <f t="shared" si="0"/>
        <v>3.2314876153237145E-2</v>
      </c>
      <c r="E33" s="52">
        <f t="shared" si="1"/>
        <v>0.11976047904191617</v>
      </c>
      <c r="F33" s="112">
        <v>4</v>
      </c>
      <c r="G33" s="51">
        <f t="shared" si="2"/>
        <v>2.3230557475303015E-2</v>
      </c>
      <c r="H33" s="36">
        <f t="shared" si="3"/>
        <v>9.4250706880301599E-2</v>
      </c>
      <c r="I33" s="59">
        <f t="shared" si="6"/>
        <v>5</v>
      </c>
      <c r="J33" s="51">
        <f t="shared" si="4"/>
        <v>2.4614475773202221E-2</v>
      </c>
      <c r="K33" s="52">
        <f t="shared" si="5"/>
        <v>9.8444575703878712E-2</v>
      </c>
    </row>
    <row r="34" spans="1:11" ht="15.75" thickBot="1">
      <c r="A34" s="78" t="s">
        <v>19</v>
      </c>
      <c r="B34" s="144" t="s">
        <v>56</v>
      </c>
      <c r="C34" s="61">
        <v>2</v>
      </c>
      <c r="D34" s="86">
        <f t="shared" si="0"/>
        <v>6.4629752306474289E-2</v>
      </c>
      <c r="E34" s="87">
        <f t="shared" si="1"/>
        <v>0.23952095808383234</v>
      </c>
      <c r="F34" s="113">
        <v>21</v>
      </c>
      <c r="G34" s="86">
        <f t="shared" si="2"/>
        <v>0.12196042674534083</v>
      </c>
      <c r="H34" s="53">
        <f t="shared" si="3"/>
        <v>0.49481621112158342</v>
      </c>
      <c r="I34" s="61">
        <f t="shared" si="6"/>
        <v>23</v>
      </c>
      <c r="J34" s="86">
        <f t="shared" si="4"/>
        <v>0.11322658855673021</v>
      </c>
      <c r="K34" s="87">
        <f t="shared" si="5"/>
        <v>0.45284504823784211</v>
      </c>
    </row>
    <row r="35" spans="1:11" s="72" customFormat="1" ht="14.25">
      <c r="A35" s="73"/>
      <c r="B35" s="139" t="s">
        <v>57</v>
      </c>
      <c r="C35" s="123">
        <v>0</v>
      </c>
      <c r="D35" s="9">
        <f t="shared" si="0"/>
        <v>0</v>
      </c>
      <c r="E35" s="19">
        <f t="shared" si="1"/>
        <v>0</v>
      </c>
      <c r="F35" s="114">
        <v>9</v>
      </c>
      <c r="G35" s="9">
        <f t="shared" si="2"/>
        <v>5.226875431943178E-2</v>
      </c>
      <c r="H35" s="12">
        <f t="shared" si="3"/>
        <v>0.21206409048067862</v>
      </c>
      <c r="I35" s="123">
        <f t="shared" si="6"/>
        <v>9</v>
      </c>
      <c r="J35" s="9">
        <f t="shared" si="4"/>
        <v>4.4306056391764E-2</v>
      </c>
      <c r="K35" s="19">
        <f t="shared" si="5"/>
        <v>0.1772002362669817</v>
      </c>
    </row>
    <row r="36" spans="1:11" s="72" customFormat="1" ht="14.25">
      <c r="A36" s="73"/>
      <c r="B36" s="147" t="s">
        <v>29</v>
      </c>
      <c r="C36" s="124">
        <v>0</v>
      </c>
      <c r="D36" s="10">
        <f t="shared" si="0"/>
        <v>0</v>
      </c>
      <c r="E36" s="25">
        <f t="shared" si="1"/>
        <v>0</v>
      </c>
      <c r="F36" s="115">
        <v>4</v>
      </c>
      <c r="G36" s="10">
        <f t="shared" si="2"/>
        <v>2.3230557475303015E-2</v>
      </c>
      <c r="H36" s="13">
        <f t="shared" si="3"/>
        <v>9.4250706880301599E-2</v>
      </c>
      <c r="I36" s="124">
        <f t="shared" si="6"/>
        <v>4</v>
      </c>
      <c r="J36" s="10">
        <f t="shared" si="4"/>
        <v>1.9691580618561775E-2</v>
      </c>
      <c r="K36" s="25">
        <f t="shared" si="5"/>
        <v>7.8755660563102972E-2</v>
      </c>
    </row>
    <row r="37" spans="1:11" s="72" customFormat="1" ht="15" thickBot="1">
      <c r="A37" s="73"/>
      <c r="B37" s="140" t="s">
        <v>79</v>
      </c>
      <c r="C37" s="125">
        <v>0</v>
      </c>
      <c r="D37" s="76">
        <f t="shared" si="0"/>
        <v>0</v>
      </c>
      <c r="E37" s="88">
        <f t="shared" si="1"/>
        <v>0</v>
      </c>
      <c r="F37" s="116">
        <v>1</v>
      </c>
      <c r="G37" s="76">
        <f t="shared" si="2"/>
        <v>5.8076393688257536E-3</v>
      </c>
      <c r="H37" s="26">
        <f t="shared" si="3"/>
        <v>2.35626767200754E-2</v>
      </c>
      <c r="I37" s="125">
        <f t="shared" si="6"/>
        <v>1</v>
      </c>
      <c r="J37" s="76">
        <f t="shared" si="4"/>
        <v>4.9228951546404437E-3</v>
      </c>
      <c r="K37" s="88">
        <f t="shared" si="5"/>
        <v>1.9688915140775743E-2</v>
      </c>
    </row>
    <row r="38" spans="1:11" ht="15.75" thickBot="1">
      <c r="A38" s="66" t="s">
        <v>20</v>
      </c>
      <c r="B38" s="142" t="s">
        <v>30</v>
      </c>
      <c r="C38" s="59">
        <v>17</v>
      </c>
      <c r="D38" s="51">
        <f t="shared" si="0"/>
        <v>0.54935289460503145</v>
      </c>
      <c r="E38" s="52">
        <f t="shared" si="1"/>
        <v>2.0359281437125749</v>
      </c>
      <c r="F38" s="112">
        <v>267</v>
      </c>
      <c r="G38" s="51">
        <f t="shared" si="2"/>
        <v>1.5506397114764761</v>
      </c>
      <c r="H38" s="36">
        <f t="shared" si="3"/>
        <v>6.2912346842601323</v>
      </c>
      <c r="I38" s="59">
        <f t="shared" si="6"/>
        <v>284</v>
      </c>
      <c r="J38" s="51">
        <f t="shared" si="4"/>
        <v>1.3981022239178862</v>
      </c>
      <c r="K38" s="52">
        <f t="shared" si="5"/>
        <v>5.5916518999803113</v>
      </c>
    </row>
    <row r="39" spans="1:11" s="72" customFormat="1" ht="14.25">
      <c r="A39" s="73"/>
      <c r="B39" s="139" t="s">
        <v>58</v>
      </c>
      <c r="C39" s="123">
        <v>17</v>
      </c>
      <c r="D39" s="9">
        <f t="shared" si="0"/>
        <v>0.54935289460503145</v>
      </c>
      <c r="E39" s="19">
        <f t="shared" si="1"/>
        <v>2.0359281437125749</v>
      </c>
      <c r="F39" s="114">
        <v>257</v>
      </c>
      <c r="G39" s="9">
        <f t="shared" si="2"/>
        <v>1.4925633177882187</v>
      </c>
      <c r="H39" s="12">
        <f t="shared" si="3"/>
        <v>6.055607917059378</v>
      </c>
      <c r="I39" s="123">
        <f t="shared" si="6"/>
        <v>274</v>
      </c>
      <c r="J39" s="9">
        <f t="shared" si="4"/>
        <v>1.3488732723714816</v>
      </c>
      <c r="K39" s="19">
        <f t="shared" si="5"/>
        <v>5.3947627485725533</v>
      </c>
    </row>
    <row r="40" spans="1:11" s="72" customFormat="1" ht="14.25">
      <c r="A40" s="73"/>
      <c r="B40" s="145" t="s">
        <v>32</v>
      </c>
      <c r="C40" s="124">
        <v>0</v>
      </c>
      <c r="D40" s="10">
        <f t="shared" si="0"/>
        <v>0</v>
      </c>
      <c r="E40" s="25">
        <f t="shared" si="1"/>
        <v>0</v>
      </c>
      <c r="F40" s="115">
        <v>5</v>
      </c>
      <c r="G40" s="10">
        <f t="shared" si="2"/>
        <v>2.9038196844128766E-2</v>
      </c>
      <c r="H40" s="13">
        <f t="shared" si="3"/>
        <v>0.11781338360037701</v>
      </c>
      <c r="I40" s="124">
        <f t="shared" si="6"/>
        <v>5</v>
      </c>
      <c r="J40" s="10">
        <f t="shared" si="4"/>
        <v>2.4614475773202221E-2</v>
      </c>
      <c r="K40" s="25">
        <f t="shared" si="5"/>
        <v>9.8444575703878712E-2</v>
      </c>
    </row>
    <row r="41" spans="1:11" s="72" customFormat="1" ht="15">
      <c r="A41" s="73"/>
      <c r="B41" s="145" t="s">
        <v>23</v>
      </c>
      <c r="C41" s="124"/>
      <c r="D41" s="10">
        <f t="shared" si="0"/>
        <v>0</v>
      </c>
      <c r="E41" s="25">
        <f t="shared" si="1"/>
        <v>0</v>
      </c>
      <c r="F41" s="115"/>
      <c r="G41" s="10">
        <f t="shared" si="2"/>
        <v>0</v>
      </c>
      <c r="H41" s="13">
        <f t="shared" si="3"/>
        <v>0</v>
      </c>
      <c r="I41" s="136">
        <f t="shared" si="6"/>
        <v>0</v>
      </c>
      <c r="J41" s="10">
        <f t="shared" si="4"/>
        <v>0</v>
      </c>
      <c r="K41" s="25">
        <f t="shared" si="5"/>
        <v>0</v>
      </c>
    </row>
    <row r="42" spans="1:11" s="72" customFormat="1" ht="15.75" thickBot="1">
      <c r="A42" s="73"/>
      <c r="B42" s="140" t="s">
        <v>33</v>
      </c>
      <c r="C42" s="125"/>
      <c r="D42" s="76">
        <f t="shared" si="0"/>
        <v>0</v>
      </c>
      <c r="E42" s="88">
        <f t="shared" si="1"/>
        <v>0</v>
      </c>
      <c r="F42" s="116"/>
      <c r="G42" s="76">
        <f t="shared" si="2"/>
        <v>0</v>
      </c>
      <c r="H42" s="26">
        <f t="shared" si="3"/>
        <v>0</v>
      </c>
      <c r="I42" s="137">
        <f t="shared" si="6"/>
        <v>0</v>
      </c>
      <c r="J42" s="76">
        <f t="shared" si="4"/>
        <v>0</v>
      </c>
      <c r="K42" s="88">
        <f t="shared" si="5"/>
        <v>0</v>
      </c>
    </row>
    <row r="43" spans="1:11" ht="26.25" customHeight="1" thickBot="1">
      <c r="A43" s="66" t="s">
        <v>21</v>
      </c>
      <c r="B43" s="142" t="s">
        <v>62</v>
      </c>
      <c r="C43" s="59">
        <v>3</v>
      </c>
      <c r="D43" s="35">
        <f t="shared" si="0"/>
        <v>9.6944628459711427E-2</v>
      </c>
      <c r="E43" s="49">
        <f t="shared" si="1"/>
        <v>0.3592814371257485</v>
      </c>
      <c r="F43" s="112">
        <v>0</v>
      </c>
      <c r="G43" s="35">
        <f t="shared" si="2"/>
        <v>0</v>
      </c>
      <c r="H43" s="36">
        <f t="shared" si="3"/>
        <v>0</v>
      </c>
      <c r="I43" s="59">
        <f t="shared" si="6"/>
        <v>3</v>
      </c>
      <c r="J43" s="35">
        <f t="shared" si="4"/>
        <v>1.4768685463921332E-2</v>
      </c>
      <c r="K43" s="49">
        <f t="shared" si="5"/>
        <v>5.9066745422327233E-2</v>
      </c>
    </row>
    <row r="44" spans="1:11" s="72" customFormat="1" ht="24">
      <c r="A44" s="74"/>
      <c r="B44" s="148" t="s">
        <v>78</v>
      </c>
      <c r="C44" s="123"/>
      <c r="D44" s="9">
        <f t="shared" si="0"/>
        <v>0</v>
      </c>
      <c r="E44" s="19">
        <f t="shared" si="1"/>
        <v>0</v>
      </c>
      <c r="F44" s="118"/>
      <c r="G44" s="9">
        <f t="shared" si="2"/>
        <v>0</v>
      </c>
      <c r="H44" s="12">
        <f t="shared" si="3"/>
        <v>0</v>
      </c>
      <c r="I44" s="135">
        <f t="shared" si="6"/>
        <v>0</v>
      </c>
      <c r="J44" s="9">
        <f t="shared" si="4"/>
        <v>0</v>
      </c>
      <c r="K44" s="19">
        <f t="shared" si="5"/>
        <v>0</v>
      </c>
    </row>
    <row r="45" spans="1:11" s="72" customFormat="1" ht="15.75" thickBot="1">
      <c r="A45" s="73"/>
      <c r="B45" s="149" t="s">
        <v>77</v>
      </c>
      <c r="C45" s="125"/>
      <c r="D45" s="76">
        <f t="shared" si="0"/>
        <v>0</v>
      </c>
      <c r="E45" s="88">
        <f t="shared" si="1"/>
        <v>0</v>
      </c>
      <c r="F45" s="119"/>
      <c r="G45" s="76">
        <f t="shared" si="2"/>
        <v>0</v>
      </c>
      <c r="H45" s="26">
        <f t="shared" si="3"/>
        <v>0</v>
      </c>
      <c r="I45" s="137">
        <f t="shared" si="6"/>
        <v>0</v>
      </c>
      <c r="J45" s="76">
        <f t="shared" si="4"/>
        <v>0</v>
      </c>
      <c r="K45" s="88">
        <f t="shared" si="5"/>
        <v>0</v>
      </c>
    </row>
    <row r="46" spans="1:11" ht="15.75" thickBot="1">
      <c r="A46" s="65" t="s">
        <v>75</v>
      </c>
      <c r="B46" s="146" t="s">
        <v>61</v>
      </c>
      <c r="C46" s="126">
        <v>1</v>
      </c>
      <c r="D46" s="80">
        <f t="shared" si="0"/>
        <v>3.2314876153237145E-2</v>
      </c>
      <c r="E46" s="81">
        <f t="shared" si="1"/>
        <v>0.11976047904191617</v>
      </c>
      <c r="F46" s="117">
        <v>0</v>
      </c>
      <c r="G46" s="80">
        <f t="shared" si="2"/>
        <v>0</v>
      </c>
      <c r="H46" s="132">
        <f t="shared" si="3"/>
        <v>0</v>
      </c>
      <c r="I46" s="126">
        <f t="shared" si="6"/>
        <v>1</v>
      </c>
      <c r="J46" s="80">
        <f t="shared" si="4"/>
        <v>4.9228951546404437E-3</v>
      </c>
      <c r="K46" s="81">
        <f t="shared" si="5"/>
        <v>1.9688915140775743E-2</v>
      </c>
    </row>
    <row r="47" spans="1:11" ht="15.75" thickBot="1">
      <c r="A47" s="66" t="s">
        <v>27</v>
      </c>
      <c r="B47" s="142" t="s">
        <v>63</v>
      </c>
      <c r="C47" s="59">
        <v>17</v>
      </c>
      <c r="D47" s="35">
        <f t="shared" si="0"/>
        <v>0.54935289460503145</v>
      </c>
      <c r="E47" s="49">
        <f t="shared" si="1"/>
        <v>2.0359281437125749</v>
      </c>
      <c r="F47" s="112">
        <v>99</v>
      </c>
      <c r="G47" s="35">
        <f t="shared" si="2"/>
        <v>0.57495629751374955</v>
      </c>
      <c r="H47" s="36">
        <f t="shared" si="3"/>
        <v>2.3327049952874646</v>
      </c>
      <c r="I47" s="59">
        <f t="shared" si="6"/>
        <v>116</v>
      </c>
      <c r="J47" s="35">
        <f t="shared" si="4"/>
        <v>0.57105583793829151</v>
      </c>
      <c r="K47" s="49">
        <f t="shared" si="5"/>
        <v>2.2839141563299861</v>
      </c>
    </row>
    <row r="48" spans="1:11" ht="15.75" thickBot="1">
      <c r="A48" s="78" t="s">
        <v>28</v>
      </c>
      <c r="B48" s="144" t="s">
        <v>64</v>
      </c>
      <c r="C48" s="61">
        <v>754</v>
      </c>
      <c r="D48" s="82">
        <f t="shared" si="0"/>
        <v>24.365416619540806</v>
      </c>
      <c r="E48" s="83">
        <f t="shared" si="1"/>
        <v>90.299401197604794</v>
      </c>
      <c r="F48" s="113">
        <v>2486</v>
      </c>
      <c r="G48" s="82">
        <f t="shared" si="2"/>
        <v>14.437791470900823</v>
      </c>
      <c r="H48" s="53">
        <f t="shared" si="3"/>
        <v>58.576814326107446</v>
      </c>
      <c r="I48" s="61">
        <f t="shared" si="6"/>
        <v>3240</v>
      </c>
      <c r="J48" s="82">
        <f t="shared" si="4"/>
        <v>15.950180301035038</v>
      </c>
      <c r="K48" s="83">
        <f t="shared" si="5"/>
        <v>63.792085056113407</v>
      </c>
    </row>
    <row r="49" spans="1:11" s="72" customFormat="1" ht="14.25">
      <c r="A49" s="73"/>
      <c r="B49" s="139" t="s">
        <v>65</v>
      </c>
      <c r="C49" s="123">
        <v>335</v>
      </c>
      <c r="D49" s="9">
        <f t="shared" si="0"/>
        <v>10.825483511334443</v>
      </c>
      <c r="E49" s="19">
        <f t="shared" si="1"/>
        <v>40.119760479041915</v>
      </c>
      <c r="F49" s="114">
        <v>487</v>
      </c>
      <c r="G49" s="9">
        <f t="shared" si="2"/>
        <v>2.8283203726181418</v>
      </c>
      <c r="H49" s="12">
        <f t="shared" si="3"/>
        <v>11.47502356267672</v>
      </c>
      <c r="I49" s="123">
        <f t="shared" si="6"/>
        <v>822</v>
      </c>
      <c r="J49" s="9">
        <f t="shared" si="4"/>
        <v>4.0466198171144452</v>
      </c>
      <c r="K49" s="19">
        <f t="shared" si="5"/>
        <v>16.18428824571766</v>
      </c>
    </row>
    <row r="50" spans="1:11" s="72" customFormat="1" ht="14.25">
      <c r="A50" s="73"/>
      <c r="B50" s="150" t="s">
        <v>69</v>
      </c>
      <c r="C50" s="127"/>
      <c r="D50" s="75">
        <f t="shared" si="0"/>
        <v>0</v>
      </c>
      <c r="E50" s="90">
        <f t="shared" si="1"/>
        <v>0</v>
      </c>
      <c r="F50" s="120"/>
      <c r="G50" s="75">
        <f t="shared" si="2"/>
        <v>0</v>
      </c>
      <c r="H50" s="54">
        <f t="shared" si="3"/>
        <v>0</v>
      </c>
      <c r="I50" s="124">
        <f t="shared" si="6"/>
        <v>0</v>
      </c>
      <c r="J50" s="75">
        <f t="shared" si="4"/>
        <v>0</v>
      </c>
      <c r="K50" s="90">
        <f t="shared" si="5"/>
        <v>0</v>
      </c>
    </row>
    <row r="51" spans="1:11" s="72" customFormat="1" ht="14.25">
      <c r="A51" s="73"/>
      <c r="B51" s="145" t="s">
        <v>66</v>
      </c>
      <c r="C51" s="124">
        <v>7</v>
      </c>
      <c r="D51" s="10">
        <f t="shared" si="0"/>
        <v>0.22620413307265999</v>
      </c>
      <c r="E51" s="25">
        <f t="shared" si="1"/>
        <v>0.83832335329341312</v>
      </c>
      <c r="F51" s="115">
        <v>55</v>
      </c>
      <c r="G51" s="10">
        <f t="shared" si="2"/>
        <v>0.31942016528541645</v>
      </c>
      <c r="H51" s="13">
        <f t="shared" si="3"/>
        <v>1.295947219604147</v>
      </c>
      <c r="I51" s="124">
        <f t="shared" si="6"/>
        <v>62</v>
      </c>
      <c r="J51" s="10">
        <f t="shared" si="4"/>
        <v>0.30521949958770755</v>
      </c>
      <c r="K51" s="25">
        <f t="shared" si="5"/>
        <v>1.220712738728096</v>
      </c>
    </row>
    <row r="52" spans="1:11" s="72" customFormat="1" ht="14.25">
      <c r="A52" s="73"/>
      <c r="B52" s="150" t="s">
        <v>70</v>
      </c>
      <c r="C52" s="127">
        <v>0</v>
      </c>
      <c r="D52" s="75">
        <f t="shared" si="0"/>
        <v>0</v>
      </c>
      <c r="E52" s="90">
        <f t="shared" si="1"/>
        <v>0</v>
      </c>
      <c r="F52" s="120">
        <v>3</v>
      </c>
      <c r="G52" s="75">
        <f t="shared" si="2"/>
        <v>1.742291810647726E-2</v>
      </c>
      <c r="H52" s="54">
        <f t="shared" si="3"/>
        <v>7.0688030160226206E-2</v>
      </c>
      <c r="I52" s="124">
        <f t="shared" si="6"/>
        <v>3</v>
      </c>
      <c r="J52" s="75">
        <f t="shared" si="4"/>
        <v>1.4768685463921332E-2</v>
      </c>
      <c r="K52" s="90">
        <f t="shared" si="5"/>
        <v>5.9066745422327233E-2</v>
      </c>
    </row>
    <row r="53" spans="1:11" s="72" customFormat="1" ht="14.25">
      <c r="A53" s="73"/>
      <c r="B53" s="145" t="s">
        <v>67</v>
      </c>
      <c r="C53" s="124">
        <v>176</v>
      </c>
      <c r="D53" s="10">
        <f t="shared" si="0"/>
        <v>5.6874182029697371</v>
      </c>
      <c r="E53" s="25">
        <f t="shared" si="1"/>
        <v>21.077844311377245</v>
      </c>
      <c r="F53" s="115">
        <v>954</v>
      </c>
      <c r="G53" s="10">
        <f t="shared" si="2"/>
        <v>5.540487957859769</v>
      </c>
      <c r="H53" s="13">
        <f t="shared" si="3"/>
        <v>22.478793590951931</v>
      </c>
      <c r="I53" s="124">
        <f t="shared" si="6"/>
        <v>1130</v>
      </c>
      <c r="J53" s="10">
        <f t="shared" si="4"/>
        <v>5.5628715247437022</v>
      </c>
      <c r="K53" s="25">
        <f t="shared" si="5"/>
        <v>22.248474109076589</v>
      </c>
    </row>
    <row r="54" spans="1:11" s="72" customFormat="1" ht="14.25">
      <c r="A54" s="73"/>
      <c r="B54" s="150" t="s">
        <v>71</v>
      </c>
      <c r="C54" s="127">
        <v>51</v>
      </c>
      <c r="D54" s="75">
        <f t="shared" si="0"/>
        <v>1.6480586838150943</v>
      </c>
      <c r="E54" s="90">
        <f t="shared" si="1"/>
        <v>6.1077844311377243</v>
      </c>
      <c r="F54" s="120">
        <v>155</v>
      </c>
      <c r="G54" s="75">
        <f t="shared" si="2"/>
        <v>0.90018410216799183</v>
      </c>
      <c r="H54" s="54">
        <f t="shared" si="3"/>
        <v>3.652214891611687</v>
      </c>
      <c r="I54" s="124">
        <f t="shared" si="6"/>
        <v>206</v>
      </c>
      <c r="J54" s="75">
        <f t="shared" si="4"/>
        <v>1.0141164018559314</v>
      </c>
      <c r="K54" s="90">
        <f t="shared" si="5"/>
        <v>4.055916518999803</v>
      </c>
    </row>
    <row r="55" spans="1:11" s="72" customFormat="1" ht="14.25">
      <c r="A55" s="73"/>
      <c r="B55" s="145" t="s">
        <v>68</v>
      </c>
      <c r="C55" s="124">
        <v>126</v>
      </c>
      <c r="D55" s="10">
        <f t="shared" si="0"/>
        <v>4.0716743953078796</v>
      </c>
      <c r="E55" s="25">
        <f t="shared" si="1"/>
        <v>15.089820359281438</v>
      </c>
      <c r="F55" s="115">
        <v>375</v>
      </c>
      <c r="G55" s="10">
        <f t="shared" si="2"/>
        <v>2.1778647633096577</v>
      </c>
      <c r="H55" s="13">
        <f t="shared" si="3"/>
        <v>8.8360037700282756</v>
      </c>
      <c r="I55" s="124">
        <f t="shared" si="6"/>
        <v>501</v>
      </c>
      <c r="J55" s="10">
        <f t="shared" si="4"/>
        <v>2.4663704724748623</v>
      </c>
      <c r="K55" s="25">
        <f t="shared" si="5"/>
        <v>9.8641464855286483</v>
      </c>
    </row>
    <row r="56" spans="1:11" s="72" customFormat="1" ht="14.25">
      <c r="A56" s="73"/>
      <c r="B56" s="145" t="s">
        <v>72</v>
      </c>
      <c r="C56" s="127">
        <v>2</v>
      </c>
      <c r="D56" s="75">
        <f t="shared" si="0"/>
        <v>6.4629752306474289E-2</v>
      </c>
      <c r="E56" s="90">
        <f t="shared" si="1"/>
        <v>0.23952095808383234</v>
      </c>
      <c r="F56" s="120">
        <v>16</v>
      </c>
      <c r="G56" s="75">
        <f t="shared" si="2"/>
        <v>9.2922229901212058E-2</v>
      </c>
      <c r="H56" s="54">
        <f t="shared" si="3"/>
        <v>0.3770028275212064</v>
      </c>
      <c r="I56" s="124">
        <f t="shared" si="6"/>
        <v>18</v>
      </c>
      <c r="J56" s="75">
        <f t="shared" si="4"/>
        <v>8.8612112783527999E-2</v>
      </c>
      <c r="K56" s="90">
        <f t="shared" si="5"/>
        <v>0.3544004725339634</v>
      </c>
    </row>
    <row r="57" spans="1:11" s="72" customFormat="1" ht="15" thickBot="1">
      <c r="A57" s="73"/>
      <c r="B57" s="140" t="s">
        <v>31</v>
      </c>
      <c r="C57" s="125">
        <v>1</v>
      </c>
      <c r="D57" s="76">
        <f t="shared" si="0"/>
        <v>3.2314876153237145E-2</v>
      </c>
      <c r="E57" s="88">
        <f t="shared" si="1"/>
        <v>0.11976047904191617</v>
      </c>
      <c r="F57" s="116">
        <v>8</v>
      </c>
      <c r="G57" s="76">
        <f t="shared" si="2"/>
        <v>4.6461114950606029E-2</v>
      </c>
      <c r="H57" s="26">
        <f t="shared" si="3"/>
        <v>0.1885014137606032</v>
      </c>
      <c r="I57" s="125">
        <f t="shared" si="6"/>
        <v>9</v>
      </c>
      <c r="J57" s="76">
        <f t="shared" si="4"/>
        <v>4.4306056391764E-2</v>
      </c>
      <c r="K57" s="88">
        <f t="shared" si="5"/>
        <v>0.1772002362669817</v>
      </c>
    </row>
    <row r="58" spans="1:11" ht="15.75" thickBot="1">
      <c r="A58" s="66" t="s">
        <v>83</v>
      </c>
      <c r="B58" s="142" t="s">
        <v>82</v>
      </c>
      <c r="C58" s="30">
        <v>1</v>
      </c>
      <c r="D58" s="31">
        <f t="shared" si="0"/>
        <v>3.2314876153237145E-2</v>
      </c>
      <c r="E58" s="49">
        <f t="shared" si="1"/>
        <v>0.11976047904191617</v>
      </c>
      <c r="F58" s="112">
        <v>6</v>
      </c>
      <c r="G58" s="31">
        <f t="shared" si="2"/>
        <v>3.484583621295452E-2</v>
      </c>
      <c r="H58" s="36">
        <f t="shared" si="3"/>
        <v>0.14137606032045241</v>
      </c>
      <c r="I58" s="59">
        <f t="shared" si="6"/>
        <v>7</v>
      </c>
      <c r="J58" s="31">
        <f t="shared" si="4"/>
        <v>3.4460266082483107E-2</v>
      </c>
      <c r="K58" s="49">
        <f>IF($I$61=0,0,I58*100/$I$61)</f>
        <v>0.13782240598543019</v>
      </c>
    </row>
    <row r="59" spans="1:11" s="72" customFormat="1" ht="15">
      <c r="A59" s="73"/>
      <c r="B59" s="139" t="s">
        <v>88</v>
      </c>
      <c r="C59" s="123">
        <v>1</v>
      </c>
      <c r="D59" s="7">
        <f t="shared" si="0"/>
        <v>3.2314876153237145E-2</v>
      </c>
      <c r="E59" s="128">
        <f>IF($C$61=0,0,C59*100/$C$61)</f>
        <v>0.11976047904191617</v>
      </c>
      <c r="F59" s="114">
        <v>6</v>
      </c>
      <c r="G59" s="7">
        <f t="shared" si="2"/>
        <v>3.484583621295452E-2</v>
      </c>
      <c r="H59" s="133">
        <f>IF($F$61=0,0,F59*100/$F$61)</f>
        <v>0.14137606032045241</v>
      </c>
      <c r="I59" s="135">
        <f t="shared" si="6"/>
        <v>7</v>
      </c>
      <c r="J59" s="7">
        <f t="shared" si="4"/>
        <v>3.4460266082483107E-2</v>
      </c>
      <c r="K59" s="19">
        <f>IF($I$61=0,0,I59*100/$I$61)</f>
        <v>0.13782240598543019</v>
      </c>
    </row>
    <row r="60" spans="1:11" s="72" customFormat="1" ht="15.75" thickBot="1">
      <c r="A60" s="73"/>
      <c r="B60" s="140" t="s">
        <v>89</v>
      </c>
      <c r="C60" s="129">
        <v>0</v>
      </c>
      <c r="D60" s="79">
        <f t="shared" si="0"/>
        <v>0</v>
      </c>
      <c r="E60" s="130">
        <f>IF($C$61=0,0,C60*100/$C$61)</f>
        <v>0</v>
      </c>
      <c r="F60" s="116">
        <v>0</v>
      </c>
      <c r="G60" s="79">
        <f t="shared" si="2"/>
        <v>0</v>
      </c>
      <c r="H60" s="134">
        <f>IF($F$61=0,0,F60*100/$F$61)</f>
        <v>0</v>
      </c>
      <c r="I60" s="137">
        <f t="shared" si="6"/>
        <v>0</v>
      </c>
      <c r="J60" s="79">
        <f t="shared" si="4"/>
        <v>0</v>
      </c>
      <c r="K60" s="88">
        <f>IF($I$61=0,0,I60*100/$I$61)</f>
        <v>0</v>
      </c>
    </row>
    <row r="61" spans="1:11" ht="15.75" thickBot="1">
      <c r="A61" s="41"/>
      <c r="B61" s="151" t="s">
        <v>22</v>
      </c>
      <c r="C61" s="40">
        <f>C58+C48+C47+C46+C43+C38+C34+C33+C32+C27+C22+C18+C17+C16+C14+C13+C11+C10+C8+C5</f>
        <v>835</v>
      </c>
      <c r="D61" s="56">
        <f t="shared" si="0"/>
        <v>26.982921587953015</v>
      </c>
      <c r="E61" s="37"/>
      <c r="F61" s="121">
        <f>F58+F48+F47+F46+F43+F38+F34+F33+F32+F27+F22+F18+F17+F16+F14+F13+F11+F10+F8+F5</f>
        <v>4244</v>
      </c>
      <c r="G61" s="56">
        <f t="shared" si="2"/>
        <v>24.647621481296497</v>
      </c>
      <c r="H61" s="32"/>
      <c r="I61" s="59">
        <f t="shared" si="6"/>
        <v>5079</v>
      </c>
      <c r="J61" s="56">
        <f t="shared" si="4"/>
        <v>25.003384490418814</v>
      </c>
      <c r="K61" s="37"/>
    </row>
  </sheetData>
  <mergeCells count="2">
    <mergeCell ref="B3:B4"/>
    <mergeCell ref="A1:K1"/>
  </mergeCells>
  <printOptions horizontalCentered="1" verticalCentered="1"/>
  <pageMargins left="0.23622047244094491" right="0.23622047244094491" top="0.64" bottom="0.55000000000000004" header="0.25" footer="0.3"/>
  <pageSetup paperSize="9" scale="88" fitToHeight="0" orientation="landscape" blackAndWhite="1" r:id="rId1"/>
  <headerFooter alignWithMargins="0">
    <oddFooter>&amp;L&amp;9&amp;Z&amp;10  &amp;"Tahoma,Обикновен"&amp;F   (&amp;"Tahoma,Курсив" oblast )&amp;R&amp;P -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topLeftCell="A22" workbookViewId="0">
      <selection activeCell="B17" sqref="B17"/>
    </sheetView>
  </sheetViews>
  <sheetFormatPr defaultRowHeight="12.75"/>
  <cols>
    <col min="1" max="1" width="5.85546875" style="154" customWidth="1"/>
    <col min="2" max="2" width="54.85546875" style="154" customWidth="1"/>
    <col min="3" max="3" width="11" style="154" customWidth="1"/>
    <col min="4" max="4" width="12.140625" style="154" customWidth="1"/>
    <col min="5" max="5" width="9.5703125" style="154" customWidth="1"/>
    <col min="6" max="6" width="11" style="154" customWidth="1"/>
    <col min="7" max="7" width="11.28515625" style="154" customWidth="1"/>
    <col min="8" max="8" width="9.5703125" style="154" customWidth="1"/>
    <col min="9" max="9" width="10.140625" style="154" customWidth="1"/>
    <col min="10" max="10" width="11.42578125" style="154" customWidth="1"/>
    <col min="11" max="11" width="9" style="154" customWidth="1"/>
    <col min="12" max="12" width="2.42578125" style="154" customWidth="1"/>
    <col min="13" max="16384" width="9.140625" style="154"/>
  </cols>
  <sheetData>
    <row r="1" spans="1:12" ht="28.5" customHeight="1">
      <c r="A1" s="565" t="s">
        <v>90</v>
      </c>
      <c r="B1" s="565"/>
      <c r="C1" s="565"/>
      <c r="D1" s="565"/>
      <c r="E1" s="565"/>
      <c r="F1" s="565"/>
      <c r="G1" s="565"/>
      <c r="H1" s="565"/>
      <c r="I1" s="565"/>
      <c r="J1" s="565"/>
      <c r="K1" s="565"/>
      <c r="L1" s="565"/>
    </row>
    <row r="2" spans="1:12" ht="13.7" customHeight="1">
      <c r="A2" s="562" t="s">
        <v>91</v>
      </c>
      <c r="B2" s="566" t="s">
        <v>92</v>
      </c>
      <c r="C2" s="568" t="s">
        <v>93</v>
      </c>
      <c r="D2" s="569"/>
      <c r="E2" s="570"/>
      <c r="F2" s="571" t="s">
        <v>94</v>
      </c>
      <c r="G2" s="572"/>
      <c r="H2" s="573"/>
      <c r="I2" s="574" t="s">
        <v>95</v>
      </c>
      <c r="J2" s="575"/>
      <c r="K2" s="576"/>
    </row>
    <row r="3" spans="1:12" ht="33.6" customHeight="1">
      <c r="A3" s="564"/>
      <c r="B3" s="567"/>
      <c r="C3" s="155" t="s">
        <v>96</v>
      </c>
      <c r="D3" s="156" t="s">
        <v>97</v>
      </c>
      <c r="E3" s="157" t="s">
        <v>98</v>
      </c>
      <c r="F3" s="155" t="s">
        <v>96</v>
      </c>
      <c r="G3" s="158" t="s">
        <v>97</v>
      </c>
      <c r="H3" s="157" t="s">
        <v>98</v>
      </c>
      <c r="I3" s="155" t="s">
        <v>96</v>
      </c>
      <c r="J3" s="158" t="s">
        <v>97</v>
      </c>
      <c r="K3" s="157" t="s">
        <v>98</v>
      </c>
    </row>
    <row r="4" spans="1:12" ht="17.45" customHeight="1">
      <c r="A4" s="159" t="s">
        <v>99</v>
      </c>
      <c r="B4" s="160" t="s">
        <v>100</v>
      </c>
      <c r="C4" s="161">
        <v>113</v>
      </c>
      <c r="D4" s="162">
        <v>3.64</v>
      </c>
      <c r="E4" s="163">
        <v>3</v>
      </c>
      <c r="F4" s="161">
        <v>456</v>
      </c>
      <c r="G4" s="162">
        <v>2.62</v>
      </c>
      <c r="H4" s="163">
        <v>1.5</v>
      </c>
      <c r="I4" s="161">
        <v>569</v>
      </c>
      <c r="J4" s="162">
        <v>2.77</v>
      </c>
      <c r="K4" s="163">
        <v>1.6</v>
      </c>
    </row>
    <row r="5" spans="1:12" ht="16.7" customHeight="1">
      <c r="A5" s="577"/>
      <c r="B5" s="164" t="s">
        <v>101</v>
      </c>
      <c r="C5" s="165">
        <v>97</v>
      </c>
      <c r="D5" s="166">
        <v>3.13</v>
      </c>
      <c r="E5" s="167">
        <v>2.6</v>
      </c>
      <c r="F5" s="165">
        <v>211</v>
      </c>
      <c r="G5" s="166">
        <v>1.21</v>
      </c>
      <c r="H5" s="167">
        <v>0.7</v>
      </c>
      <c r="I5" s="165">
        <v>308</v>
      </c>
      <c r="J5" s="166">
        <v>1.5</v>
      </c>
      <c r="K5" s="167">
        <v>0.9</v>
      </c>
    </row>
    <row r="6" spans="1:12" ht="18.2" customHeight="1">
      <c r="A6" s="578"/>
      <c r="B6" s="168" t="s">
        <v>102</v>
      </c>
      <c r="C6" s="169"/>
      <c r="D6" s="169"/>
      <c r="E6" s="169"/>
      <c r="F6" s="165">
        <v>35</v>
      </c>
      <c r="G6" s="166">
        <v>0.2</v>
      </c>
      <c r="H6" s="167">
        <v>0.1</v>
      </c>
      <c r="I6" s="165">
        <v>35</v>
      </c>
      <c r="J6" s="166">
        <v>0.17</v>
      </c>
      <c r="K6" s="167">
        <v>0.1</v>
      </c>
    </row>
    <row r="7" spans="1:12" ht="17.45" customHeight="1">
      <c r="A7" s="159" t="s">
        <v>103</v>
      </c>
      <c r="B7" s="160" t="s">
        <v>104</v>
      </c>
      <c r="C7" s="161">
        <v>4</v>
      </c>
      <c r="D7" s="162">
        <v>0.13</v>
      </c>
      <c r="E7" s="163">
        <v>0.1</v>
      </c>
      <c r="F7" s="161">
        <v>2668</v>
      </c>
      <c r="G7" s="162">
        <v>15.32</v>
      </c>
      <c r="H7" s="163">
        <v>8.5</v>
      </c>
      <c r="I7" s="161">
        <v>2672</v>
      </c>
      <c r="J7" s="162">
        <v>13.02</v>
      </c>
      <c r="K7" s="163">
        <v>7.6</v>
      </c>
    </row>
    <row r="8" spans="1:12" ht="15" customHeight="1">
      <c r="A8" s="169"/>
      <c r="B8" s="164" t="s">
        <v>105</v>
      </c>
      <c r="C8" s="169"/>
      <c r="D8" s="169"/>
      <c r="E8" s="169"/>
      <c r="F8" s="165">
        <v>2111</v>
      </c>
      <c r="G8" s="166">
        <v>12.12</v>
      </c>
      <c r="H8" s="170">
        <v>6.7</v>
      </c>
      <c r="I8" s="165">
        <v>2111</v>
      </c>
      <c r="J8" s="166">
        <v>10.29</v>
      </c>
      <c r="K8" s="167">
        <v>6</v>
      </c>
    </row>
    <row r="9" spans="1:12" ht="19.5" customHeight="1">
      <c r="A9" s="171" t="s">
        <v>106</v>
      </c>
      <c r="B9" s="160" t="s">
        <v>107</v>
      </c>
      <c r="C9" s="169"/>
      <c r="D9" s="169"/>
      <c r="E9" s="169"/>
      <c r="F9" s="161">
        <v>182</v>
      </c>
      <c r="G9" s="162">
        <v>1.04</v>
      </c>
      <c r="H9" s="163">
        <v>0.6</v>
      </c>
      <c r="I9" s="161">
        <v>182</v>
      </c>
      <c r="J9" s="162">
        <v>0.89</v>
      </c>
      <c r="K9" s="163">
        <v>0.5</v>
      </c>
    </row>
    <row r="10" spans="1:12" ht="28.5" customHeight="1">
      <c r="A10" s="579" t="s">
        <v>108</v>
      </c>
      <c r="B10" s="158" t="s">
        <v>109</v>
      </c>
      <c r="C10" s="161">
        <v>5</v>
      </c>
      <c r="D10" s="162">
        <v>0.16</v>
      </c>
      <c r="E10" s="172">
        <v>0.1</v>
      </c>
      <c r="F10" s="161">
        <v>664</v>
      </c>
      <c r="G10" s="173">
        <v>3.81</v>
      </c>
      <c r="H10" s="163">
        <v>2.1</v>
      </c>
      <c r="I10" s="174">
        <v>669</v>
      </c>
      <c r="J10" s="173">
        <v>3.26</v>
      </c>
      <c r="K10" s="172">
        <v>1.9</v>
      </c>
    </row>
    <row r="11" spans="1:12" ht="15" customHeight="1">
      <c r="A11" s="580"/>
      <c r="B11" s="164" t="s">
        <v>110</v>
      </c>
      <c r="C11" s="165">
        <v>5</v>
      </c>
      <c r="D11" s="166">
        <v>0.16</v>
      </c>
      <c r="E11" s="167">
        <v>0.1</v>
      </c>
      <c r="F11" s="165">
        <v>659</v>
      </c>
      <c r="G11" s="166">
        <v>3.78</v>
      </c>
      <c r="H11" s="167">
        <v>2.1</v>
      </c>
      <c r="I11" s="165">
        <v>664</v>
      </c>
      <c r="J11" s="166">
        <v>3.24</v>
      </c>
      <c r="K11" s="167">
        <v>1.9</v>
      </c>
    </row>
    <row r="12" spans="1:12" ht="15.75" customHeight="1">
      <c r="A12" s="175" t="s">
        <v>111</v>
      </c>
      <c r="B12" s="160" t="s">
        <v>112</v>
      </c>
      <c r="C12" s="176">
        <v>1</v>
      </c>
      <c r="D12" s="162">
        <v>0.03</v>
      </c>
      <c r="E12" s="163">
        <v>0</v>
      </c>
      <c r="F12" s="161">
        <v>1563</v>
      </c>
      <c r="G12" s="162">
        <v>8.9700000000000006</v>
      </c>
      <c r="H12" s="163">
        <v>5</v>
      </c>
      <c r="I12" s="161">
        <v>1564</v>
      </c>
      <c r="J12" s="162">
        <v>7.62</v>
      </c>
      <c r="K12" s="163">
        <v>4.5</v>
      </c>
    </row>
    <row r="13" spans="1:12" ht="15.95" customHeight="1">
      <c r="A13" s="177" t="s">
        <v>113</v>
      </c>
      <c r="B13" s="160" t="s">
        <v>114</v>
      </c>
      <c r="C13" s="161">
        <v>1</v>
      </c>
      <c r="D13" s="173">
        <v>0.03</v>
      </c>
      <c r="E13" s="172">
        <v>0</v>
      </c>
      <c r="F13" s="161">
        <v>869</v>
      </c>
      <c r="G13" s="173">
        <v>4.99</v>
      </c>
      <c r="H13" s="163">
        <v>2.8</v>
      </c>
      <c r="I13" s="174">
        <v>870</v>
      </c>
      <c r="J13" s="173">
        <v>4.24</v>
      </c>
      <c r="K13" s="172">
        <v>2.5</v>
      </c>
    </row>
    <row r="14" spans="1:12" ht="15" customHeight="1">
      <c r="A14" s="169"/>
      <c r="B14" s="164" t="s">
        <v>115</v>
      </c>
      <c r="C14" s="169"/>
      <c r="D14" s="169"/>
      <c r="E14" s="169"/>
      <c r="F14" s="165">
        <v>38</v>
      </c>
      <c r="G14" s="166">
        <v>0.22</v>
      </c>
      <c r="H14" s="167">
        <v>0.1</v>
      </c>
      <c r="I14" s="165">
        <v>38</v>
      </c>
      <c r="J14" s="166">
        <v>0.19</v>
      </c>
      <c r="K14" s="167">
        <v>0.1</v>
      </c>
    </row>
    <row r="15" spans="1:12" ht="17.45" customHeight="1">
      <c r="A15" s="177" t="s">
        <v>116</v>
      </c>
      <c r="B15" s="160" t="s">
        <v>117</v>
      </c>
      <c r="C15" s="161">
        <v>14</v>
      </c>
      <c r="D15" s="173">
        <v>0.45</v>
      </c>
      <c r="E15" s="172">
        <v>0.4</v>
      </c>
      <c r="F15" s="161">
        <v>972</v>
      </c>
      <c r="G15" s="173">
        <v>5.58</v>
      </c>
      <c r="H15" s="163">
        <v>3.1</v>
      </c>
      <c r="I15" s="174">
        <v>986</v>
      </c>
      <c r="J15" s="173">
        <v>4.8</v>
      </c>
      <c r="K15" s="172">
        <v>2.8</v>
      </c>
    </row>
    <row r="16" spans="1:12" ht="17.45" customHeight="1">
      <c r="A16" s="178" t="s">
        <v>118</v>
      </c>
      <c r="B16" s="160" t="s">
        <v>119</v>
      </c>
      <c r="C16" s="161">
        <v>3</v>
      </c>
      <c r="D16" s="173">
        <v>0.1</v>
      </c>
      <c r="E16" s="172">
        <v>0.1</v>
      </c>
      <c r="F16" s="161">
        <v>406</v>
      </c>
      <c r="G16" s="173">
        <v>2.33</v>
      </c>
      <c r="H16" s="163">
        <v>1.3</v>
      </c>
      <c r="I16" s="174">
        <v>409</v>
      </c>
      <c r="J16" s="173">
        <v>1.99</v>
      </c>
      <c r="K16" s="172">
        <v>1.2</v>
      </c>
    </row>
    <row r="17" spans="1:11" ht="15.75" customHeight="1">
      <c r="A17" s="177" t="s">
        <v>120</v>
      </c>
      <c r="B17" s="160" t="s">
        <v>121</v>
      </c>
      <c r="C17" s="169"/>
      <c r="D17" s="169"/>
      <c r="E17" s="169"/>
      <c r="F17" s="161">
        <v>7014</v>
      </c>
      <c r="G17" s="162">
        <v>40.270000000000003</v>
      </c>
      <c r="H17" s="163">
        <v>22.4</v>
      </c>
      <c r="I17" s="161">
        <v>7014</v>
      </c>
      <c r="J17" s="162">
        <v>34.18</v>
      </c>
      <c r="K17" s="163">
        <v>20</v>
      </c>
    </row>
    <row r="18" spans="1:11" ht="14.25" customHeight="1">
      <c r="A18" s="562"/>
      <c r="B18" s="164" t="s">
        <v>122</v>
      </c>
      <c r="C18" s="179"/>
      <c r="D18" s="179"/>
      <c r="E18" s="179"/>
      <c r="F18" s="179"/>
      <c r="G18" s="179"/>
      <c r="H18" s="179"/>
      <c r="I18" s="179"/>
      <c r="J18" s="179"/>
      <c r="K18" s="179"/>
    </row>
    <row r="19" spans="1:11" ht="15" customHeight="1">
      <c r="A19" s="563"/>
      <c r="B19" s="180" t="s">
        <v>123</v>
      </c>
      <c r="C19" s="169"/>
      <c r="D19" s="169"/>
      <c r="E19" s="169"/>
      <c r="F19" s="165">
        <v>2544</v>
      </c>
      <c r="G19" s="166">
        <v>14.6</v>
      </c>
      <c r="H19" s="167">
        <v>8.1</v>
      </c>
      <c r="I19" s="165">
        <v>2544</v>
      </c>
      <c r="J19" s="166">
        <v>12.4</v>
      </c>
      <c r="K19" s="167">
        <v>7.3</v>
      </c>
    </row>
    <row r="20" spans="1:11" ht="15" customHeight="1">
      <c r="A20" s="564"/>
      <c r="B20" s="180" t="s">
        <v>124</v>
      </c>
      <c r="C20" s="169"/>
      <c r="D20" s="169"/>
      <c r="E20" s="169"/>
      <c r="F20" s="165">
        <v>970</v>
      </c>
      <c r="G20" s="166">
        <v>5.57</v>
      </c>
      <c r="H20" s="167">
        <v>3.1</v>
      </c>
      <c r="I20" s="165">
        <v>970</v>
      </c>
      <c r="J20" s="166">
        <v>4.7300000000000004</v>
      </c>
      <c r="K20" s="167">
        <v>2.8</v>
      </c>
    </row>
    <row r="21" spans="1:11" ht="15.75" customHeight="1">
      <c r="A21" s="175" t="s">
        <v>125</v>
      </c>
      <c r="B21" s="160" t="s">
        <v>126</v>
      </c>
      <c r="C21" s="161">
        <v>1959</v>
      </c>
      <c r="D21" s="162">
        <v>63.14</v>
      </c>
      <c r="E21" s="163">
        <v>51.9</v>
      </c>
      <c r="F21" s="161">
        <v>3086</v>
      </c>
      <c r="G21" s="162">
        <v>17.72</v>
      </c>
      <c r="H21" s="163">
        <v>9.9</v>
      </c>
      <c r="I21" s="161">
        <v>5045</v>
      </c>
      <c r="J21" s="162">
        <v>24.58</v>
      </c>
      <c r="K21" s="163">
        <v>14.4</v>
      </c>
    </row>
    <row r="22" spans="1:11" ht="15.2" customHeight="1">
      <c r="A22" s="562"/>
      <c r="B22" s="164" t="s">
        <v>127</v>
      </c>
      <c r="C22" s="165">
        <v>190</v>
      </c>
      <c r="D22" s="166">
        <v>6.12</v>
      </c>
      <c r="E22" s="167">
        <v>5</v>
      </c>
      <c r="F22" s="165">
        <v>65</v>
      </c>
      <c r="G22" s="166">
        <v>0.37</v>
      </c>
      <c r="H22" s="170">
        <v>0.2</v>
      </c>
      <c r="I22" s="165">
        <v>255</v>
      </c>
      <c r="J22" s="166">
        <v>1.24</v>
      </c>
      <c r="K22" s="167">
        <v>0.7</v>
      </c>
    </row>
    <row r="23" spans="1:11" ht="15.2" customHeight="1">
      <c r="A23" s="563"/>
      <c r="B23" s="180" t="s">
        <v>128</v>
      </c>
      <c r="C23" s="165">
        <v>591</v>
      </c>
      <c r="D23" s="166">
        <v>19.05</v>
      </c>
      <c r="E23" s="167">
        <v>15.6</v>
      </c>
      <c r="F23" s="165">
        <v>1363</v>
      </c>
      <c r="G23" s="166">
        <v>7.82</v>
      </c>
      <c r="H23" s="170">
        <v>4.4000000000000004</v>
      </c>
      <c r="I23" s="165">
        <v>1954</v>
      </c>
      <c r="J23" s="166">
        <v>9.52</v>
      </c>
      <c r="K23" s="167">
        <v>5.6</v>
      </c>
    </row>
    <row r="24" spans="1:11" ht="16.7" customHeight="1">
      <c r="A24" s="563"/>
      <c r="B24" s="180" t="s">
        <v>129</v>
      </c>
      <c r="C24" s="169"/>
      <c r="D24" s="169"/>
      <c r="E24" s="169"/>
      <c r="F24" s="165">
        <v>644</v>
      </c>
      <c r="G24" s="166">
        <v>3.7</v>
      </c>
      <c r="H24" s="170">
        <v>2.1</v>
      </c>
      <c r="I24" s="165">
        <v>644</v>
      </c>
      <c r="J24" s="166">
        <v>3.14</v>
      </c>
      <c r="K24" s="167">
        <v>1.8</v>
      </c>
    </row>
    <row r="25" spans="1:11" ht="15" customHeight="1">
      <c r="A25" s="564"/>
      <c r="B25" s="180" t="s">
        <v>130</v>
      </c>
      <c r="C25" s="165">
        <v>11</v>
      </c>
      <c r="D25" s="166">
        <v>0.35</v>
      </c>
      <c r="E25" s="167">
        <v>0.3</v>
      </c>
      <c r="F25" s="165">
        <v>97</v>
      </c>
      <c r="G25" s="166">
        <v>0.56000000000000005</v>
      </c>
      <c r="H25" s="170">
        <v>0.3</v>
      </c>
      <c r="I25" s="165">
        <v>108</v>
      </c>
      <c r="J25" s="166">
        <v>0.53</v>
      </c>
      <c r="K25" s="167">
        <v>0.3</v>
      </c>
    </row>
    <row r="26" spans="1:11" ht="15.75" customHeight="1">
      <c r="A26" s="177" t="s">
        <v>131</v>
      </c>
      <c r="B26" s="160" t="s">
        <v>132</v>
      </c>
      <c r="C26" s="161">
        <v>88</v>
      </c>
      <c r="D26" s="162">
        <v>2.84</v>
      </c>
      <c r="E26" s="163">
        <v>2.2999999999999998</v>
      </c>
      <c r="F26" s="161">
        <v>2890</v>
      </c>
      <c r="G26" s="162">
        <v>16.59</v>
      </c>
      <c r="H26" s="163">
        <v>9.1999999999999993</v>
      </c>
      <c r="I26" s="161">
        <v>2978</v>
      </c>
      <c r="J26" s="162">
        <v>14.51</v>
      </c>
      <c r="K26" s="163">
        <v>8.5</v>
      </c>
    </row>
    <row r="27" spans="1:11" ht="15.95" customHeight="1">
      <c r="A27" s="177" t="s">
        <v>133</v>
      </c>
      <c r="B27" s="160" t="s">
        <v>134</v>
      </c>
      <c r="C27" s="161">
        <v>146</v>
      </c>
      <c r="D27" s="162">
        <v>4.71</v>
      </c>
      <c r="E27" s="163">
        <v>3.9</v>
      </c>
      <c r="F27" s="161">
        <v>1920</v>
      </c>
      <c r="G27" s="162">
        <v>11.02</v>
      </c>
      <c r="H27" s="163">
        <v>6.1</v>
      </c>
      <c r="I27" s="161">
        <v>2066</v>
      </c>
      <c r="J27" s="162">
        <v>10.07</v>
      </c>
      <c r="K27" s="163">
        <v>5.9</v>
      </c>
    </row>
    <row r="28" spans="1:11" ht="28.5" customHeight="1">
      <c r="A28" s="178" t="s">
        <v>135</v>
      </c>
      <c r="B28" s="158" t="s">
        <v>136</v>
      </c>
      <c r="C28" s="161">
        <v>4</v>
      </c>
      <c r="D28" s="173">
        <v>0.13</v>
      </c>
      <c r="E28" s="172">
        <v>0.1</v>
      </c>
      <c r="F28" s="161">
        <v>802</v>
      </c>
      <c r="G28" s="173">
        <v>4.5999999999999996</v>
      </c>
      <c r="H28" s="163">
        <v>2.6</v>
      </c>
      <c r="I28" s="174">
        <v>806</v>
      </c>
      <c r="J28" s="173">
        <v>3.93</v>
      </c>
      <c r="K28" s="172">
        <v>2.2999999999999998</v>
      </c>
    </row>
    <row r="29" spans="1:11" ht="15.75" customHeight="1">
      <c r="A29" s="178" t="s">
        <v>137</v>
      </c>
      <c r="B29" s="160" t="s">
        <v>138</v>
      </c>
      <c r="C29" s="161">
        <v>79</v>
      </c>
      <c r="D29" s="173">
        <v>2.5499999999999998</v>
      </c>
      <c r="E29" s="172">
        <v>2.1</v>
      </c>
      <c r="F29" s="161">
        <v>1424</v>
      </c>
      <c r="G29" s="173">
        <v>8.17</v>
      </c>
      <c r="H29" s="163">
        <v>4.5</v>
      </c>
      <c r="I29" s="174">
        <v>1503</v>
      </c>
      <c r="J29" s="173">
        <v>7.32</v>
      </c>
      <c r="K29" s="172">
        <v>4.3</v>
      </c>
    </row>
    <row r="30" spans="1:11" ht="15" customHeight="1">
      <c r="A30" s="181"/>
      <c r="B30" s="182" t="s">
        <v>139</v>
      </c>
      <c r="C30" s="183">
        <v>36</v>
      </c>
      <c r="D30" s="184">
        <v>1.1599999999999999</v>
      </c>
      <c r="E30" s="185">
        <v>1</v>
      </c>
      <c r="F30" s="183">
        <v>748</v>
      </c>
      <c r="G30" s="184">
        <v>4.29</v>
      </c>
      <c r="H30" s="185">
        <v>2.4</v>
      </c>
      <c r="I30" s="183">
        <v>784</v>
      </c>
      <c r="J30" s="184">
        <v>3.82</v>
      </c>
      <c r="K30" s="185">
        <v>2.2000000000000002</v>
      </c>
    </row>
    <row r="31" spans="1:11" ht="15.6" customHeight="1">
      <c r="A31" s="581"/>
      <c r="B31" s="186" t="s">
        <v>140</v>
      </c>
      <c r="C31" s="187">
        <v>36</v>
      </c>
      <c r="D31" s="188">
        <v>1.1599999999999999</v>
      </c>
      <c r="E31" s="189">
        <v>1</v>
      </c>
      <c r="F31" s="190">
        <v>314</v>
      </c>
      <c r="G31" s="188">
        <v>1.8</v>
      </c>
      <c r="H31" s="189">
        <v>1</v>
      </c>
      <c r="I31" s="190">
        <v>350</v>
      </c>
      <c r="J31" s="188">
        <v>1.71</v>
      </c>
      <c r="K31" s="189">
        <v>1</v>
      </c>
    </row>
    <row r="32" spans="1:11" ht="15.2" customHeight="1">
      <c r="A32" s="578"/>
      <c r="B32" s="191" t="s">
        <v>141</v>
      </c>
      <c r="C32" s="169"/>
      <c r="D32" s="169"/>
      <c r="E32" s="169"/>
      <c r="F32" s="165">
        <v>163</v>
      </c>
      <c r="G32" s="166">
        <v>0.94</v>
      </c>
      <c r="H32" s="167">
        <v>0.5</v>
      </c>
      <c r="I32" s="165">
        <v>163</v>
      </c>
      <c r="J32" s="166">
        <v>0.79</v>
      </c>
      <c r="K32" s="167">
        <v>0.5</v>
      </c>
    </row>
    <row r="33" spans="1:11" ht="15.75" customHeight="1">
      <c r="A33" s="192" t="s">
        <v>142</v>
      </c>
      <c r="B33" s="160" t="s">
        <v>143</v>
      </c>
      <c r="C33" s="193">
        <v>76</v>
      </c>
      <c r="D33" s="173">
        <v>2.4500000000000002</v>
      </c>
      <c r="E33" s="172">
        <v>2</v>
      </c>
      <c r="F33" s="161">
        <v>2008</v>
      </c>
      <c r="G33" s="173">
        <v>11.53</v>
      </c>
      <c r="H33" s="163">
        <v>6.4</v>
      </c>
      <c r="I33" s="174">
        <v>2084</v>
      </c>
      <c r="J33" s="173">
        <v>10.16</v>
      </c>
      <c r="K33" s="172">
        <v>5.9</v>
      </c>
    </row>
    <row r="34" spans="1:11" ht="15" customHeight="1">
      <c r="A34" s="562"/>
      <c r="B34" s="164" t="s">
        <v>144</v>
      </c>
      <c r="C34" s="194">
        <v>14</v>
      </c>
      <c r="D34" s="166">
        <v>0.45</v>
      </c>
      <c r="E34" s="167">
        <v>0.4</v>
      </c>
      <c r="F34" s="165">
        <v>434</v>
      </c>
      <c r="G34" s="166">
        <v>2.4900000000000002</v>
      </c>
      <c r="H34" s="167">
        <v>1.4</v>
      </c>
      <c r="I34" s="165">
        <v>448</v>
      </c>
      <c r="J34" s="166">
        <v>2.1800000000000002</v>
      </c>
      <c r="K34" s="167">
        <v>1.3</v>
      </c>
    </row>
    <row r="35" spans="1:11" ht="15" customHeight="1">
      <c r="A35" s="563"/>
      <c r="B35" s="195" t="s">
        <v>145</v>
      </c>
      <c r="C35" s="165">
        <v>4</v>
      </c>
      <c r="D35" s="166">
        <v>0.13</v>
      </c>
      <c r="E35" s="167">
        <v>0.1</v>
      </c>
      <c r="F35" s="165">
        <v>56</v>
      </c>
      <c r="G35" s="166">
        <v>0.32</v>
      </c>
      <c r="H35" s="167">
        <v>0.2</v>
      </c>
      <c r="I35" s="165">
        <v>60</v>
      </c>
      <c r="J35" s="166">
        <v>0.28999999999999998</v>
      </c>
      <c r="K35" s="167">
        <v>0.2</v>
      </c>
    </row>
    <row r="36" spans="1:11" ht="19.5" customHeight="1">
      <c r="A36" s="563"/>
      <c r="B36" s="164" t="s">
        <v>146</v>
      </c>
      <c r="C36" s="165">
        <v>1</v>
      </c>
      <c r="D36" s="166">
        <v>0.03</v>
      </c>
      <c r="E36" s="167">
        <v>0</v>
      </c>
      <c r="F36" s="165">
        <v>21</v>
      </c>
      <c r="G36" s="166">
        <v>0.12</v>
      </c>
      <c r="H36" s="167">
        <v>0.1</v>
      </c>
      <c r="I36" s="165">
        <v>22</v>
      </c>
      <c r="J36" s="166">
        <v>0.11</v>
      </c>
      <c r="K36" s="167">
        <v>0.1</v>
      </c>
    </row>
    <row r="37" spans="1:11" ht="15.95" customHeight="1">
      <c r="A37" s="564"/>
      <c r="B37" s="164" t="s">
        <v>147</v>
      </c>
      <c r="C37" s="194">
        <v>27</v>
      </c>
      <c r="D37" s="166">
        <v>0.87</v>
      </c>
      <c r="E37" s="167">
        <v>0.7</v>
      </c>
      <c r="F37" s="165">
        <v>645</v>
      </c>
      <c r="G37" s="166">
        <v>3.7</v>
      </c>
      <c r="H37" s="167">
        <v>2.1</v>
      </c>
      <c r="I37" s="165">
        <v>672</v>
      </c>
      <c r="J37" s="166">
        <v>3.27</v>
      </c>
      <c r="K37" s="167">
        <v>1.9</v>
      </c>
    </row>
    <row r="38" spans="1:11" ht="21.75" customHeight="1">
      <c r="A38" s="192" t="s">
        <v>148</v>
      </c>
      <c r="B38" s="160" t="s">
        <v>149</v>
      </c>
      <c r="C38" s="196">
        <v>284</v>
      </c>
      <c r="D38" s="162">
        <v>9.15</v>
      </c>
      <c r="E38" s="163">
        <v>7.5</v>
      </c>
      <c r="F38" s="179"/>
      <c r="G38" s="179"/>
      <c r="H38" s="179"/>
      <c r="I38" s="161">
        <v>284</v>
      </c>
      <c r="J38" s="162">
        <v>1.38</v>
      </c>
      <c r="K38" s="163">
        <v>0.8</v>
      </c>
    </row>
    <row r="39" spans="1:11" ht="26.25" customHeight="1">
      <c r="A39" s="562"/>
      <c r="B39" s="197" t="s">
        <v>150</v>
      </c>
      <c r="C39" s="194">
        <v>50</v>
      </c>
      <c r="D39" s="166">
        <v>1.61</v>
      </c>
      <c r="E39" s="167">
        <v>1.3</v>
      </c>
      <c r="F39" s="179"/>
      <c r="G39" s="179"/>
      <c r="H39" s="179"/>
      <c r="I39" s="165">
        <v>50</v>
      </c>
      <c r="J39" s="166">
        <v>0.24</v>
      </c>
      <c r="K39" s="167">
        <v>0.1</v>
      </c>
    </row>
    <row r="40" spans="1:11" ht="15" customHeight="1">
      <c r="A40" s="564"/>
      <c r="B40" s="180" t="s">
        <v>151</v>
      </c>
      <c r="C40" s="194">
        <v>15</v>
      </c>
      <c r="D40" s="166">
        <v>0.48</v>
      </c>
      <c r="E40" s="167">
        <v>0.4</v>
      </c>
      <c r="F40" s="169"/>
      <c r="G40" s="169"/>
      <c r="H40" s="169"/>
      <c r="I40" s="165">
        <v>15</v>
      </c>
      <c r="J40" s="166">
        <v>7.0000000000000007E-2</v>
      </c>
      <c r="K40" s="167">
        <v>0</v>
      </c>
    </row>
    <row r="41" spans="1:11" ht="18.75" customHeight="1">
      <c r="A41" s="192" t="s">
        <v>152</v>
      </c>
      <c r="B41" s="160" t="s">
        <v>153</v>
      </c>
      <c r="C41" s="161">
        <v>5</v>
      </c>
      <c r="D41" s="173">
        <v>0.16</v>
      </c>
      <c r="E41" s="172">
        <v>0.1</v>
      </c>
      <c r="F41" s="169"/>
      <c r="G41" s="169"/>
      <c r="H41" s="169"/>
      <c r="I41" s="174">
        <v>5</v>
      </c>
      <c r="J41" s="173">
        <v>0.02</v>
      </c>
      <c r="K41" s="172">
        <v>0</v>
      </c>
    </row>
    <row r="42" spans="1:11" ht="19.5" customHeight="1">
      <c r="A42" s="192" t="s">
        <v>154</v>
      </c>
      <c r="B42" s="160" t="s">
        <v>155</v>
      </c>
      <c r="C42" s="196">
        <v>219</v>
      </c>
      <c r="D42" s="162">
        <v>7.06</v>
      </c>
      <c r="E42" s="163">
        <v>5.8</v>
      </c>
      <c r="F42" s="161">
        <v>467</v>
      </c>
      <c r="G42" s="162">
        <v>2.68</v>
      </c>
      <c r="H42" s="163">
        <v>1.5</v>
      </c>
      <c r="I42" s="161">
        <v>686</v>
      </c>
      <c r="J42" s="162">
        <v>3.34</v>
      </c>
      <c r="K42" s="163">
        <v>2</v>
      </c>
    </row>
    <row r="43" spans="1:11" ht="15.95" customHeight="1">
      <c r="A43" s="192" t="s">
        <v>156</v>
      </c>
      <c r="B43" s="160" t="s">
        <v>157</v>
      </c>
      <c r="C43" s="196">
        <v>697</v>
      </c>
      <c r="D43" s="162">
        <v>22.47</v>
      </c>
      <c r="E43" s="163">
        <v>18.399999999999999</v>
      </c>
      <c r="F43" s="161">
        <v>1678</v>
      </c>
      <c r="G43" s="162">
        <v>9.6300000000000008</v>
      </c>
      <c r="H43" s="163">
        <v>5.4</v>
      </c>
      <c r="I43" s="161">
        <v>2375</v>
      </c>
      <c r="J43" s="162">
        <v>11.57</v>
      </c>
      <c r="K43" s="163">
        <v>6.8</v>
      </c>
    </row>
    <row r="44" spans="1:11" ht="18.75" customHeight="1">
      <c r="A44" s="562"/>
      <c r="B44" s="164" t="s">
        <v>158</v>
      </c>
      <c r="C44" s="194">
        <v>81</v>
      </c>
      <c r="D44" s="166">
        <v>2.61</v>
      </c>
      <c r="E44" s="167">
        <v>2.1</v>
      </c>
      <c r="F44" s="165">
        <v>363</v>
      </c>
      <c r="G44" s="166">
        <v>2.08</v>
      </c>
      <c r="H44" s="167">
        <v>1.2</v>
      </c>
      <c r="I44" s="165">
        <v>444</v>
      </c>
      <c r="J44" s="166">
        <v>2.16</v>
      </c>
      <c r="K44" s="167">
        <v>1.3</v>
      </c>
    </row>
    <row r="45" spans="1:11" ht="12.75" customHeight="1">
      <c r="A45" s="563"/>
      <c r="B45" s="198" t="s">
        <v>159</v>
      </c>
      <c r="C45" s="199">
        <v>1</v>
      </c>
      <c r="D45" s="200">
        <v>0.03</v>
      </c>
      <c r="E45" s="201">
        <v>0</v>
      </c>
      <c r="F45" s="199">
        <v>4</v>
      </c>
      <c r="G45" s="200">
        <v>0.02</v>
      </c>
      <c r="H45" s="201">
        <v>0</v>
      </c>
      <c r="I45" s="199">
        <v>5</v>
      </c>
      <c r="J45" s="200">
        <v>0.02</v>
      </c>
      <c r="K45" s="201">
        <v>0</v>
      </c>
    </row>
    <row r="46" spans="1:11" ht="21" customHeight="1">
      <c r="A46" s="563"/>
      <c r="B46" s="168" t="s">
        <v>160</v>
      </c>
      <c r="C46" s="165">
        <v>9</v>
      </c>
      <c r="D46" s="166">
        <v>0.28999999999999998</v>
      </c>
      <c r="E46" s="167">
        <v>0.2</v>
      </c>
      <c r="F46" s="165">
        <v>142</v>
      </c>
      <c r="G46" s="166">
        <v>0.82</v>
      </c>
      <c r="H46" s="167">
        <v>0.5</v>
      </c>
      <c r="I46" s="165">
        <v>151</v>
      </c>
      <c r="J46" s="166">
        <v>0.74</v>
      </c>
      <c r="K46" s="167">
        <v>0.4</v>
      </c>
    </row>
    <row r="47" spans="1:11" ht="12.75" customHeight="1">
      <c r="A47" s="563"/>
      <c r="B47" s="198" t="s">
        <v>161</v>
      </c>
      <c r="C47" s="199">
        <v>3</v>
      </c>
      <c r="D47" s="200">
        <v>0.1</v>
      </c>
      <c r="E47" s="201">
        <v>0.1</v>
      </c>
      <c r="F47" s="199">
        <v>46</v>
      </c>
      <c r="G47" s="200">
        <v>0.26</v>
      </c>
      <c r="H47" s="201">
        <v>0.1</v>
      </c>
      <c r="I47" s="199">
        <v>49</v>
      </c>
      <c r="J47" s="200">
        <v>0.24</v>
      </c>
      <c r="K47" s="201">
        <v>0.1</v>
      </c>
    </row>
    <row r="48" spans="1:11" ht="17.45" customHeight="1">
      <c r="A48" s="563"/>
      <c r="B48" s="180" t="s">
        <v>162</v>
      </c>
      <c r="C48" s="194">
        <v>82</v>
      </c>
      <c r="D48" s="166">
        <v>2.64</v>
      </c>
      <c r="E48" s="167">
        <v>2.2000000000000002</v>
      </c>
      <c r="F48" s="165">
        <v>409</v>
      </c>
      <c r="G48" s="166">
        <v>2.35</v>
      </c>
      <c r="H48" s="167">
        <v>1.3</v>
      </c>
      <c r="I48" s="165">
        <v>491</v>
      </c>
      <c r="J48" s="166">
        <v>2.39</v>
      </c>
      <c r="K48" s="167">
        <v>1.4</v>
      </c>
    </row>
    <row r="49" spans="1:12" ht="12.75" customHeight="1">
      <c r="A49" s="563"/>
      <c r="B49" s="198" t="s">
        <v>163</v>
      </c>
      <c r="C49" s="202">
        <v>77</v>
      </c>
      <c r="D49" s="200">
        <v>2.48</v>
      </c>
      <c r="E49" s="201">
        <v>2</v>
      </c>
      <c r="F49" s="199">
        <v>248</v>
      </c>
      <c r="G49" s="200">
        <v>1.42</v>
      </c>
      <c r="H49" s="201">
        <v>0.8</v>
      </c>
      <c r="I49" s="199">
        <v>325</v>
      </c>
      <c r="J49" s="200">
        <v>1.58</v>
      </c>
      <c r="K49" s="201">
        <v>0.9</v>
      </c>
    </row>
    <row r="50" spans="1:12" ht="18.2" customHeight="1">
      <c r="A50" s="563"/>
      <c r="B50" s="180" t="s">
        <v>164</v>
      </c>
      <c r="C50" s="194">
        <v>21</v>
      </c>
      <c r="D50" s="166">
        <v>0.68</v>
      </c>
      <c r="E50" s="167">
        <v>0.6</v>
      </c>
      <c r="F50" s="165">
        <v>376</v>
      </c>
      <c r="G50" s="166">
        <v>2.16</v>
      </c>
      <c r="H50" s="167">
        <v>1.2</v>
      </c>
      <c r="I50" s="165">
        <v>397</v>
      </c>
      <c r="J50" s="166">
        <v>1.93</v>
      </c>
      <c r="K50" s="167">
        <v>1.1000000000000001</v>
      </c>
    </row>
    <row r="51" spans="1:12" ht="14.25" customHeight="1">
      <c r="A51" s="563"/>
      <c r="B51" s="203" t="s">
        <v>165</v>
      </c>
      <c r="C51" s="202">
        <v>16</v>
      </c>
      <c r="D51" s="200">
        <v>0.52</v>
      </c>
      <c r="E51" s="201">
        <v>0.4</v>
      </c>
      <c r="F51" s="199">
        <v>352</v>
      </c>
      <c r="G51" s="200">
        <v>2.02</v>
      </c>
      <c r="H51" s="201">
        <v>1.1000000000000001</v>
      </c>
      <c r="I51" s="199">
        <v>368</v>
      </c>
      <c r="J51" s="200">
        <v>1.79</v>
      </c>
      <c r="K51" s="201">
        <v>1</v>
      </c>
    </row>
    <row r="52" spans="1:12" ht="16.7" customHeight="1">
      <c r="A52" s="564"/>
      <c r="B52" s="195" t="s">
        <v>166</v>
      </c>
      <c r="C52" s="194">
        <v>54</v>
      </c>
      <c r="D52" s="166">
        <v>1.74</v>
      </c>
      <c r="E52" s="167">
        <v>1.4</v>
      </c>
      <c r="F52" s="165">
        <v>67</v>
      </c>
      <c r="G52" s="166">
        <v>0.38</v>
      </c>
      <c r="H52" s="167">
        <v>0.2</v>
      </c>
      <c r="I52" s="165">
        <v>121</v>
      </c>
      <c r="J52" s="166">
        <v>0.59</v>
      </c>
      <c r="K52" s="167">
        <v>0.3</v>
      </c>
    </row>
    <row r="53" spans="1:12" ht="20.25" customHeight="1">
      <c r="A53" s="192" t="s">
        <v>167</v>
      </c>
      <c r="B53" s="160" t="s">
        <v>168</v>
      </c>
      <c r="C53" s="204">
        <v>80</v>
      </c>
      <c r="D53" s="162">
        <v>2.58</v>
      </c>
      <c r="E53" s="163">
        <v>2.1</v>
      </c>
      <c r="F53" s="161">
        <v>2240</v>
      </c>
      <c r="G53" s="162">
        <v>12.86</v>
      </c>
      <c r="H53" s="163">
        <v>7.2</v>
      </c>
      <c r="I53" s="161">
        <v>2320</v>
      </c>
      <c r="J53" s="162">
        <v>11.31</v>
      </c>
      <c r="K53" s="163">
        <v>6.6</v>
      </c>
    </row>
    <row r="54" spans="1:12" ht="15" customHeight="1">
      <c r="A54" s="181"/>
      <c r="B54" s="205" t="s">
        <v>169</v>
      </c>
      <c r="C54" s="194">
        <v>74</v>
      </c>
      <c r="D54" s="166">
        <v>2.39</v>
      </c>
      <c r="E54" s="201">
        <v>2</v>
      </c>
      <c r="F54" s="165">
        <v>2170</v>
      </c>
      <c r="G54" s="166">
        <v>12.46</v>
      </c>
      <c r="H54" s="201">
        <v>6.9</v>
      </c>
      <c r="I54" s="206">
        <v>2244</v>
      </c>
      <c r="J54" s="166">
        <v>10.93</v>
      </c>
      <c r="K54" s="167">
        <v>6.4</v>
      </c>
    </row>
    <row r="55" spans="1:12" ht="15" customHeight="1">
      <c r="A55" s="582" t="s">
        <v>170</v>
      </c>
      <c r="B55" s="583"/>
      <c r="C55" s="207">
        <v>6</v>
      </c>
      <c r="D55" s="166">
        <v>0.19</v>
      </c>
      <c r="E55" s="201">
        <v>0.2</v>
      </c>
      <c r="F55" s="165">
        <v>70</v>
      </c>
      <c r="G55" s="166">
        <v>0.4</v>
      </c>
      <c r="H55" s="201">
        <v>0.2</v>
      </c>
      <c r="I55" s="206">
        <v>76</v>
      </c>
      <c r="J55" s="166">
        <v>0.37</v>
      </c>
      <c r="K55" s="167">
        <v>0.2</v>
      </c>
    </row>
    <row r="56" spans="1:12" ht="18.2" customHeight="1">
      <c r="A56" s="584" t="s">
        <v>171</v>
      </c>
      <c r="B56" s="585"/>
      <c r="C56" s="208">
        <v>3778</v>
      </c>
      <c r="D56" s="209">
        <v>121.78</v>
      </c>
      <c r="E56" s="169"/>
      <c r="F56" s="161">
        <v>31309</v>
      </c>
      <c r="G56" s="209">
        <v>179.74</v>
      </c>
      <c r="H56" s="169"/>
      <c r="I56" s="161">
        <v>35087</v>
      </c>
      <c r="J56" s="209">
        <v>170.98</v>
      </c>
      <c r="K56" s="169"/>
    </row>
    <row r="57" spans="1:12" ht="28.5" customHeight="1">
      <c r="A57" s="586" t="s">
        <v>172</v>
      </c>
      <c r="B57" s="586"/>
      <c r="C57" s="586"/>
      <c r="D57" s="586"/>
      <c r="E57" s="586"/>
      <c r="F57" s="586"/>
      <c r="G57" s="586"/>
      <c r="H57" s="586"/>
      <c r="I57" s="586"/>
      <c r="J57" s="586"/>
      <c r="K57" s="586"/>
      <c r="L57" s="586"/>
    </row>
  </sheetData>
  <mergeCells count="17">
    <mergeCell ref="A39:A40"/>
    <mergeCell ref="A44:A52"/>
    <mergeCell ref="A55:B55"/>
    <mergeCell ref="A56:B56"/>
    <mergeCell ref="A57:L57"/>
    <mergeCell ref="A34:A37"/>
    <mergeCell ref="A1:L1"/>
    <mergeCell ref="A2:A3"/>
    <mergeCell ref="B2:B3"/>
    <mergeCell ref="C2:E2"/>
    <mergeCell ref="F2:H2"/>
    <mergeCell ref="I2:K2"/>
    <mergeCell ref="A5:A6"/>
    <mergeCell ref="A10:A11"/>
    <mergeCell ref="A18:A20"/>
    <mergeCell ref="A22:A25"/>
    <mergeCell ref="A31:A3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workbookViewId="0">
      <selection sqref="A1:L1"/>
    </sheetView>
  </sheetViews>
  <sheetFormatPr defaultRowHeight="12.75"/>
  <cols>
    <col min="1" max="1" width="5.85546875" style="154" customWidth="1"/>
    <col min="2" max="2" width="54.85546875" style="154" customWidth="1"/>
    <col min="3" max="3" width="11" style="154" customWidth="1"/>
    <col min="4" max="4" width="12.140625" style="154" customWidth="1"/>
    <col min="5" max="5" width="9.5703125" style="154" customWidth="1"/>
    <col min="6" max="6" width="11" style="154" customWidth="1"/>
    <col min="7" max="7" width="11.28515625" style="154" customWidth="1"/>
    <col min="8" max="8" width="9.5703125" style="154" customWidth="1"/>
    <col min="9" max="9" width="10.140625" style="154" customWidth="1"/>
    <col min="10" max="10" width="11.42578125" style="154" customWidth="1"/>
    <col min="11" max="11" width="9" style="154" customWidth="1"/>
    <col min="12" max="12" width="2.42578125" style="154" customWidth="1"/>
    <col min="13" max="16384" width="9.140625" style="154"/>
  </cols>
  <sheetData>
    <row r="1" spans="1:12" ht="14.25" customHeight="1">
      <c r="A1" s="587" t="s">
        <v>173</v>
      </c>
      <c r="B1" s="587"/>
      <c r="C1" s="587"/>
      <c r="D1" s="587"/>
      <c r="E1" s="587"/>
      <c r="F1" s="587"/>
      <c r="G1" s="587"/>
      <c r="H1" s="587"/>
      <c r="I1" s="587"/>
      <c r="J1" s="587"/>
      <c r="K1" s="587"/>
      <c r="L1" s="587"/>
    </row>
    <row r="2" spans="1:12" ht="14.25" customHeight="1">
      <c r="A2" s="588" t="s">
        <v>174</v>
      </c>
      <c r="B2" s="588"/>
      <c r="C2" s="588"/>
      <c r="D2" s="588"/>
      <c r="E2" s="588"/>
      <c r="F2" s="588"/>
      <c r="G2" s="588"/>
      <c r="H2" s="588"/>
      <c r="I2" s="588"/>
      <c r="J2" s="588"/>
      <c r="K2" s="588"/>
      <c r="L2" s="588"/>
    </row>
    <row r="3" spans="1:12" ht="13.7" customHeight="1">
      <c r="A3" s="562" t="s">
        <v>91</v>
      </c>
      <c r="B3" s="566" t="s">
        <v>92</v>
      </c>
      <c r="C3" s="568" t="s">
        <v>93</v>
      </c>
      <c r="D3" s="569"/>
      <c r="E3" s="570"/>
      <c r="F3" s="571" t="s">
        <v>94</v>
      </c>
      <c r="G3" s="572"/>
      <c r="H3" s="573"/>
      <c r="I3" s="574" t="s">
        <v>95</v>
      </c>
      <c r="J3" s="575"/>
      <c r="K3" s="576"/>
    </row>
    <row r="4" spans="1:12" ht="33.200000000000003" customHeight="1">
      <c r="A4" s="564"/>
      <c r="B4" s="567"/>
      <c r="C4" s="155" t="s">
        <v>96</v>
      </c>
      <c r="D4" s="156" t="s">
        <v>97</v>
      </c>
      <c r="E4" s="157" t="s">
        <v>98</v>
      </c>
      <c r="F4" s="155" t="s">
        <v>96</v>
      </c>
      <c r="G4" s="158" t="s">
        <v>97</v>
      </c>
      <c r="H4" s="157" t="s">
        <v>98</v>
      </c>
      <c r="I4" s="155" t="s">
        <v>96</v>
      </c>
      <c r="J4" s="158" t="s">
        <v>97</v>
      </c>
      <c r="K4" s="157" t="s">
        <v>98</v>
      </c>
    </row>
    <row r="5" spans="1:12" ht="17.45" customHeight="1">
      <c r="A5" s="159" t="s">
        <v>99</v>
      </c>
      <c r="B5" s="160" t="s">
        <v>100</v>
      </c>
      <c r="C5" s="161">
        <v>89</v>
      </c>
      <c r="D5" s="162">
        <v>2.54</v>
      </c>
      <c r="E5" s="163">
        <v>2.9</v>
      </c>
      <c r="F5" s="161">
        <v>401</v>
      </c>
      <c r="G5" s="162">
        <v>2.08</v>
      </c>
      <c r="H5" s="163">
        <v>1.3</v>
      </c>
      <c r="I5" s="161">
        <v>490</v>
      </c>
      <c r="J5" s="162">
        <v>2.15</v>
      </c>
      <c r="K5" s="163">
        <v>1.5</v>
      </c>
    </row>
    <row r="6" spans="1:12" ht="16.7" customHeight="1">
      <c r="A6" s="577"/>
      <c r="B6" s="164" t="s">
        <v>101</v>
      </c>
      <c r="C6" s="165">
        <v>78</v>
      </c>
      <c r="D6" s="166">
        <v>2.2200000000000002</v>
      </c>
      <c r="E6" s="167">
        <v>2.6</v>
      </c>
      <c r="F6" s="165">
        <v>198</v>
      </c>
      <c r="G6" s="166">
        <v>1.03</v>
      </c>
      <c r="H6" s="167">
        <v>0.6</v>
      </c>
      <c r="I6" s="165">
        <v>276</v>
      </c>
      <c r="J6" s="166">
        <v>1.21</v>
      </c>
      <c r="K6" s="167">
        <v>0.8</v>
      </c>
    </row>
    <row r="7" spans="1:12" ht="18.2" customHeight="1">
      <c r="A7" s="578"/>
      <c r="B7" s="168" t="s">
        <v>102</v>
      </c>
      <c r="C7" s="169"/>
      <c r="D7" s="169"/>
      <c r="E7" s="169"/>
      <c r="F7" s="165">
        <v>22</v>
      </c>
      <c r="G7" s="166">
        <v>0.11</v>
      </c>
      <c r="H7" s="167">
        <v>0.1</v>
      </c>
      <c r="I7" s="165">
        <v>22</v>
      </c>
      <c r="J7" s="166">
        <v>0.1</v>
      </c>
      <c r="K7" s="167">
        <v>0.1</v>
      </c>
    </row>
    <row r="8" spans="1:12" ht="17.45" customHeight="1">
      <c r="A8" s="159" t="s">
        <v>103</v>
      </c>
      <c r="B8" s="160" t="s">
        <v>104</v>
      </c>
      <c r="C8" s="161">
        <v>1</v>
      </c>
      <c r="D8" s="162">
        <v>0.03</v>
      </c>
      <c r="E8" s="163">
        <v>0</v>
      </c>
      <c r="F8" s="161">
        <v>2471</v>
      </c>
      <c r="G8" s="162">
        <v>12.83</v>
      </c>
      <c r="H8" s="163">
        <v>8.1</v>
      </c>
      <c r="I8" s="161">
        <v>2472</v>
      </c>
      <c r="J8" s="162">
        <v>10.86</v>
      </c>
      <c r="K8" s="163">
        <v>7.3</v>
      </c>
    </row>
    <row r="9" spans="1:12" ht="15" customHeight="1">
      <c r="A9" s="169"/>
      <c r="B9" s="164" t="s">
        <v>105</v>
      </c>
      <c r="C9" s="169"/>
      <c r="D9" s="169"/>
      <c r="E9" s="169"/>
      <c r="F9" s="165">
        <v>1985</v>
      </c>
      <c r="G9" s="166">
        <v>10.31</v>
      </c>
      <c r="H9" s="170">
        <v>6.5</v>
      </c>
      <c r="I9" s="165">
        <v>1985</v>
      </c>
      <c r="J9" s="166">
        <v>8.7200000000000006</v>
      </c>
      <c r="K9" s="167">
        <v>5.9</v>
      </c>
    </row>
    <row r="10" spans="1:12" ht="19.5" customHeight="1">
      <c r="A10" s="171" t="s">
        <v>106</v>
      </c>
      <c r="B10" s="160" t="s">
        <v>107</v>
      </c>
      <c r="C10" s="169"/>
      <c r="D10" s="169"/>
      <c r="E10" s="169"/>
      <c r="F10" s="161">
        <v>133</v>
      </c>
      <c r="G10" s="162">
        <v>0.69</v>
      </c>
      <c r="H10" s="163">
        <v>0.4</v>
      </c>
      <c r="I10" s="161">
        <v>133</v>
      </c>
      <c r="J10" s="162">
        <v>0.57999999999999996</v>
      </c>
      <c r="K10" s="163">
        <v>0.4</v>
      </c>
    </row>
    <row r="11" spans="1:12" ht="28.5" customHeight="1">
      <c r="A11" s="579" t="s">
        <v>108</v>
      </c>
      <c r="B11" s="158" t="s">
        <v>109</v>
      </c>
      <c r="C11" s="161">
        <v>5</v>
      </c>
      <c r="D11" s="162">
        <v>0.14000000000000001</v>
      </c>
      <c r="E11" s="172">
        <v>0.2</v>
      </c>
      <c r="F11" s="161">
        <v>446</v>
      </c>
      <c r="G11" s="173">
        <v>2.3199999999999998</v>
      </c>
      <c r="H11" s="163">
        <v>1.5</v>
      </c>
      <c r="I11" s="174">
        <v>451</v>
      </c>
      <c r="J11" s="173">
        <v>1.98</v>
      </c>
      <c r="K11" s="172">
        <v>1.3</v>
      </c>
    </row>
    <row r="12" spans="1:12" ht="15" customHeight="1">
      <c r="A12" s="580"/>
      <c r="B12" s="164" t="s">
        <v>110</v>
      </c>
      <c r="C12" s="165">
        <v>5</v>
      </c>
      <c r="D12" s="166">
        <v>0.14000000000000001</v>
      </c>
      <c r="E12" s="167">
        <v>0.2</v>
      </c>
      <c r="F12" s="165">
        <v>443</v>
      </c>
      <c r="G12" s="166">
        <v>2.2999999999999998</v>
      </c>
      <c r="H12" s="167">
        <v>1.4</v>
      </c>
      <c r="I12" s="165">
        <v>448</v>
      </c>
      <c r="J12" s="166">
        <v>1.97</v>
      </c>
      <c r="K12" s="167">
        <v>1.3</v>
      </c>
    </row>
    <row r="13" spans="1:12" ht="15.75" customHeight="1">
      <c r="A13" s="175" t="s">
        <v>111</v>
      </c>
      <c r="B13" s="160" t="s">
        <v>112</v>
      </c>
      <c r="C13" s="169"/>
      <c r="D13" s="169"/>
      <c r="E13" s="169"/>
      <c r="F13" s="161">
        <v>1441</v>
      </c>
      <c r="G13" s="162">
        <v>7.48</v>
      </c>
      <c r="H13" s="163">
        <v>4.7</v>
      </c>
      <c r="I13" s="161">
        <v>1441</v>
      </c>
      <c r="J13" s="162">
        <v>6.33</v>
      </c>
      <c r="K13" s="163">
        <v>4.3</v>
      </c>
    </row>
    <row r="14" spans="1:12" ht="15.95" customHeight="1">
      <c r="A14" s="177" t="s">
        <v>113</v>
      </c>
      <c r="B14" s="160" t="s">
        <v>114</v>
      </c>
      <c r="C14" s="161">
        <v>3</v>
      </c>
      <c r="D14" s="173">
        <v>0.09</v>
      </c>
      <c r="E14" s="172">
        <v>0.1</v>
      </c>
      <c r="F14" s="161">
        <v>639</v>
      </c>
      <c r="G14" s="173">
        <v>3.32</v>
      </c>
      <c r="H14" s="163">
        <v>2.1</v>
      </c>
      <c r="I14" s="174">
        <v>642</v>
      </c>
      <c r="J14" s="173">
        <v>2.82</v>
      </c>
      <c r="K14" s="172">
        <v>1.9</v>
      </c>
    </row>
    <row r="15" spans="1:12" ht="14.25" customHeight="1">
      <c r="A15" s="169"/>
      <c r="B15" s="164" t="s">
        <v>115</v>
      </c>
      <c r="C15" s="169"/>
      <c r="D15" s="169"/>
      <c r="E15" s="169"/>
      <c r="F15" s="169"/>
      <c r="G15" s="169"/>
      <c r="H15" s="169"/>
      <c r="I15" s="169"/>
      <c r="J15" s="169"/>
      <c r="K15" s="169"/>
    </row>
    <row r="16" spans="1:12" ht="17.45" customHeight="1">
      <c r="A16" s="177" t="s">
        <v>116</v>
      </c>
      <c r="B16" s="160" t="s">
        <v>117</v>
      </c>
      <c r="C16" s="161">
        <v>12</v>
      </c>
      <c r="D16" s="173">
        <v>0.34</v>
      </c>
      <c r="E16" s="172">
        <v>0.4</v>
      </c>
      <c r="F16" s="161">
        <v>663</v>
      </c>
      <c r="G16" s="173">
        <v>3.44</v>
      </c>
      <c r="H16" s="163">
        <v>2.2000000000000002</v>
      </c>
      <c r="I16" s="174">
        <v>675</v>
      </c>
      <c r="J16" s="173">
        <v>2.96</v>
      </c>
      <c r="K16" s="172">
        <v>2</v>
      </c>
    </row>
    <row r="17" spans="1:11" ht="17.45" customHeight="1">
      <c r="A17" s="178" t="s">
        <v>118</v>
      </c>
      <c r="B17" s="160" t="s">
        <v>119</v>
      </c>
      <c r="C17" s="161">
        <v>4</v>
      </c>
      <c r="D17" s="173">
        <v>0.11</v>
      </c>
      <c r="E17" s="172">
        <v>0.1</v>
      </c>
      <c r="F17" s="161">
        <v>287</v>
      </c>
      <c r="G17" s="173">
        <v>1.49</v>
      </c>
      <c r="H17" s="163">
        <v>0.9</v>
      </c>
      <c r="I17" s="174">
        <v>291</v>
      </c>
      <c r="J17" s="173">
        <v>1.28</v>
      </c>
      <c r="K17" s="172">
        <v>0.9</v>
      </c>
    </row>
    <row r="18" spans="1:11" ht="15.75" customHeight="1">
      <c r="A18" s="177" t="s">
        <v>120</v>
      </c>
      <c r="B18" s="160" t="s">
        <v>121</v>
      </c>
      <c r="C18" s="169"/>
      <c r="D18" s="169"/>
      <c r="E18" s="169"/>
      <c r="F18" s="161">
        <v>6044</v>
      </c>
      <c r="G18" s="162">
        <v>31.38</v>
      </c>
      <c r="H18" s="163">
        <v>19.7</v>
      </c>
      <c r="I18" s="161">
        <v>6044</v>
      </c>
      <c r="J18" s="162">
        <v>26.54</v>
      </c>
      <c r="K18" s="163">
        <v>18</v>
      </c>
    </row>
    <row r="19" spans="1:11" ht="15" customHeight="1">
      <c r="A19" s="562"/>
      <c r="B19" s="164" t="s">
        <v>122</v>
      </c>
      <c r="C19" s="179"/>
      <c r="D19" s="179"/>
      <c r="E19" s="179"/>
      <c r="F19" s="165">
        <v>1</v>
      </c>
      <c r="G19" s="166">
        <v>0.01</v>
      </c>
      <c r="H19" s="167">
        <v>0</v>
      </c>
      <c r="I19" s="165">
        <v>1</v>
      </c>
      <c r="J19" s="166">
        <v>0</v>
      </c>
      <c r="K19" s="167">
        <v>0</v>
      </c>
    </row>
    <row r="20" spans="1:11" ht="15" customHeight="1">
      <c r="A20" s="563"/>
      <c r="B20" s="180" t="s">
        <v>123</v>
      </c>
      <c r="C20" s="169"/>
      <c r="D20" s="169"/>
      <c r="E20" s="169"/>
      <c r="F20" s="165">
        <v>1877</v>
      </c>
      <c r="G20" s="166">
        <v>9.75</v>
      </c>
      <c r="H20" s="167">
        <v>6.1</v>
      </c>
      <c r="I20" s="165">
        <v>1877</v>
      </c>
      <c r="J20" s="166">
        <v>8.24</v>
      </c>
      <c r="K20" s="167">
        <v>5.6</v>
      </c>
    </row>
    <row r="21" spans="1:11" ht="15" customHeight="1">
      <c r="A21" s="564"/>
      <c r="B21" s="180" t="s">
        <v>124</v>
      </c>
      <c r="C21" s="169"/>
      <c r="D21" s="169"/>
      <c r="E21" s="169"/>
      <c r="F21" s="165">
        <v>969</v>
      </c>
      <c r="G21" s="166">
        <v>5.03</v>
      </c>
      <c r="H21" s="167">
        <v>3.2</v>
      </c>
      <c r="I21" s="165">
        <v>969</v>
      </c>
      <c r="J21" s="166">
        <v>4.26</v>
      </c>
      <c r="K21" s="167">
        <v>2.9</v>
      </c>
    </row>
    <row r="22" spans="1:11" ht="15.75" customHeight="1">
      <c r="A22" s="175" t="s">
        <v>125</v>
      </c>
      <c r="B22" s="160" t="s">
        <v>126</v>
      </c>
      <c r="C22" s="161">
        <v>1523</v>
      </c>
      <c r="D22" s="162">
        <v>43.4</v>
      </c>
      <c r="E22" s="163">
        <v>50.4</v>
      </c>
      <c r="F22" s="161">
        <v>2175</v>
      </c>
      <c r="G22" s="162">
        <v>11.29</v>
      </c>
      <c r="H22" s="163">
        <v>7.1</v>
      </c>
      <c r="I22" s="161">
        <v>3698</v>
      </c>
      <c r="J22" s="162">
        <v>16.239999999999998</v>
      </c>
      <c r="K22" s="163">
        <v>11</v>
      </c>
    </row>
    <row r="23" spans="1:11" ht="15.2" customHeight="1">
      <c r="A23" s="562"/>
      <c r="B23" s="164" t="s">
        <v>127</v>
      </c>
      <c r="C23" s="165">
        <v>145</v>
      </c>
      <c r="D23" s="166">
        <v>4.13</v>
      </c>
      <c r="E23" s="167">
        <v>4.8</v>
      </c>
      <c r="F23" s="165">
        <v>30</v>
      </c>
      <c r="G23" s="166">
        <v>0.16</v>
      </c>
      <c r="H23" s="170">
        <v>0.1</v>
      </c>
      <c r="I23" s="165">
        <v>175</v>
      </c>
      <c r="J23" s="166">
        <v>0.77</v>
      </c>
      <c r="K23" s="167">
        <v>0.5</v>
      </c>
    </row>
    <row r="24" spans="1:11" ht="15.2" customHeight="1">
      <c r="A24" s="563"/>
      <c r="B24" s="180" t="s">
        <v>128</v>
      </c>
      <c r="C24" s="165">
        <v>463</v>
      </c>
      <c r="D24" s="166">
        <v>13.19</v>
      </c>
      <c r="E24" s="167">
        <v>15.3</v>
      </c>
      <c r="F24" s="165">
        <v>1089</v>
      </c>
      <c r="G24" s="166">
        <v>5.65</v>
      </c>
      <c r="H24" s="170">
        <v>3.6</v>
      </c>
      <c r="I24" s="165">
        <v>1552</v>
      </c>
      <c r="J24" s="166">
        <v>6.82</v>
      </c>
      <c r="K24" s="167">
        <v>4.5999999999999996</v>
      </c>
    </row>
    <row r="25" spans="1:11" ht="16.7" customHeight="1">
      <c r="A25" s="563"/>
      <c r="B25" s="180" t="s">
        <v>129</v>
      </c>
      <c r="C25" s="169"/>
      <c r="D25" s="169"/>
      <c r="E25" s="169"/>
      <c r="F25" s="165">
        <v>426</v>
      </c>
      <c r="G25" s="166">
        <v>2.21</v>
      </c>
      <c r="H25" s="170">
        <v>1.4</v>
      </c>
      <c r="I25" s="165">
        <v>426</v>
      </c>
      <c r="J25" s="166">
        <v>1.87</v>
      </c>
      <c r="K25" s="167">
        <v>1.3</v>
      </c>
    </row>
    <row r="26" spans="1:11" ht="15" customHeight="1">
      <c r="A26" s="564"/>
      <c r="B26" s="180" t="s">
        <v>130</v>
      </c>
      <c r="C26" s="165">
        <v>8</v>
      </c>
      <c r="D26" s="166">
        <v>0.23</v>
      </c>
      <c r="E26" s="167">
        <v>0.3</v>
      </c>
      <c r="F26" s="165">
        <v>57</v>
      </c>
      <c r="G26" s="166">
        <v>0.3</v>
      </c>
      <c r="H26" s="170">
        <v>0.2</v>
      </c>
      <c r="I26" s="165">
        <v>65</v>
      </c>
      <c r="J26" s="166">
        <v>0.28999999999999998</v>
      </c>
      <c r="K26" s="167">
        <v>0.2</v>
      </c>
    </row>
    <row r="27" spans="1:11" ht="15.75" customHeight="1">
      <c r="A27" s="177" t="s">
        <v>131</v>
      </c>
      <c r="B27" s="160" t="s">
        <v>132</v>
      </c>
      <c r="C27" s="161">
        <v>58</v>
      </c>
      <c r="D27" s="162">
        <v>1.65</v>
      </c>
      <c r="E27" s="163">
        <v>1.9</v>
      </c>
      <c r="F27" s="161">
        <v>2455</v>
      </c>
      <c r="G27" s="162">
        <v>12.75</v>
      </c>
      <c r="H27" s="163">
        <v>8</v>
      </c>
      <c r="I27" s="161">
        <v>2513</v>
      </c>
      <c r="J27" s="162">
        <v>11.04</v>
      </c>
      <c r="K27" s="163">
        <v>7.5</v>
      </c>
    </row>
    <row r="28" spans="1:11" ht="15.95" customHeight="1">
      <c r="A28" s="177" t="s">
        <v>133</v>
      </c>
      <c r="B28" s="160" t="s">
        <v>134</v>
      </c>
      <c r="C28" s="161">
        <v>74</v>
      </c>
      <c r="D28" s="162">
        <v>2.11</v>
      </c>
      <c r="E28" s="163">
        <v>2.4</v>
      </c>
      <c r="F28" s="161">
        <v>1851</v>
      </c>
      <c r="G28" s="162">
        <v>9.61</v>
      </c>
      <c r="H28" s="163">
        <v>6</v>
      </c>
      <c r="I28" s="161">
        <v>1925</v>
      </c>
      <c r="J28" s="162">
        <v>8.4499999999999993</v>
      </c>
      <c r="K28" s="163">
        <v>5.7</v>
      </c>
    </row>
    <row r="29" spans="1:11" ht="28.5" customHeight="1">
      <c r="A29" s="178" t="s">
        <v>135</v>
      </c>
      <c r="B29" s="158" t="s">
        <v>136</v>
      </c>
      <c r="C29" s="161">
        <v>6</v>
      </c>
      <c r="D29" s="173">
        <v>0.17</v>
      </c>
      <c r="E29" s="172">
        <v>0.2</v>
      </c>
      <c r="F29" s="161">
        <v>526</v>
      </c>
      <c r="G29" s="173">
        <v>2.73</v>
      </c>
      <c r="H29" s="163">
        <v>1.7</v>
      </c>
      <c r="I29" s="174">
        <v>532</v>
      </c>
      <c r="J29" s="173">
        <v>2.34</v>
      </c>
      <c r="K29" s="172">
        <v>1.6</v>
      </c>
    </row>
    <row r="30" spans="1:11" ht="15.75" customHeight="1">
      <c r="A30" s="210" t="s">
        <v>137</v>
      </c>
      <c r="B30" s="211" t="s">
        <v>138</v>
      </c>
      <c r="C30" s="212">
        <v>89</v>
      </c>
      <c r="D30" s="213">
        <v>2.54</v>
      </c>
      <c r="E30" s="214">
        <v>2.9</v>
      </c>
      <c r="F30" s="212">
        <v>1226</v>
      </c>
      <c r="G30" s="213">
        <v>6.37</v>
      </c>
      <c r="H30" s="215">
        <v>4</v>
      </c>
      <c r="I30" s="216">
        <v>1315</v>
      </c>
      <c r="J30" s="213">
        <v>5.78</v>
      </c>
      <c r="K30" s="214">
        <v>3.9</v>
      </c>
    </row>
    <row r="31" spans="1:11" ht="15" customHeight="1">
      <c r="A31" s="563"/>
      <c r="B31" s="186" t="s">
        <v>139</v>
      </c>
      <c r="C31" s="187">
        <v>41</v>
      </c>
      <c r="D31" s="188">
        <v>1.17</v>
      </c>
      <c r="E31" s="189">
        <v>1.4</v>
      </c>
      <c r="F31" s="190">
        <v>610</v>
      </c>
      <c r="G31" s="188">
        <v>3.17</v>
      </c>
      <c r="H31" s="189">
        <v>2</v>
      </c>
      <c r="I31" s="190">
        <v>651</v>
      </c>
      <c r="J31" s="188">
        <v>2.86</v>
      </c>
      <c r="K31" s="189">
        <v>1.9</v>
      </c>
    </row>
    <row r="32" spans="1:11" ht="15" customHeight="1">
      <c r="A32" s="563"/>
      <c r="B32" s="164" t="s">
        <v>140</v>
      </c>
      <c r="C32" s="194">
        <v>40</v>
      </c>
      <c r="D32" s="166">
        <v>1.1399999999999999</v>
      </c>
      <c r="E32" s="167">
        <v>1.3</v>
      </c>
      <c r="F32" s="165">
        <v>258</v>
      </c>
      <c r="G32" s="166">
        <v>1.34</v>
      </c>
      <c r="H32" s="167">
        <v>0.8</v>
      </c>
      <c r="I32" s="165">
        <v>298</v>
      </c>
      <c r="J32" s="166">
        <v>1.31</v>
      </c>
      <c r="K32" s="167">
        <v>0.9</v>
      </c>
    </row>
    <row r="33" spans="1:11" ht="15.2" customHeight="1">
      <c r="A33" s="564"/>
      <c r="B33" s="191" t="s">
        <v>141</v>
      </c>
      <c r="C33" s="169"/>
      <c r="D33" s="169"/>
      <c r="E33" s="169"/>
      <c r="F33" s="165">
        <v>120</v>
      </c>
      <c r="G33" s="166">
        <v>0.62</v>
      </c>
      <c r="H33" s="167">
        <v>0.4</v>
      </c>
      <c r="I33" s="165">
        <v>120</v>
      </c>
      <c r="J33" s="166">
        <v>0.53</v>
      </c>
      <c r="K33" s="167">
        <v>0.4</v>
      </c>
    </row>
    <row r="34" spans="1:11" ht="15.75" customHeight="1">
      <c r="A34" s="192" t="s">
        <v>142</v>
      </c>
      <c r="B34" s="160" t="s">
        <v>143</v>
      </c>
      <c r="C34" s="193">
        <v>79</v>
      </c>
      <c r="D34" s="173">
        <v>2.25</v>
      </c>
      <c r="E34" s="172">
        <v>2.6</v>
      </c>
      <c r="F34" s="161">
        <v>2114</v>
      </c>
      <c r="G34" s="173">
        <v>10.98</v>
      </c>
      <c r="H34" s="163">
        <v>6.9</v>
      </c>
      <c r="I34" s="174">
        <v>2193</v>
      </c>
      <c r="J34" s="173">
        <v>9.6300000000000008</v>
      </c>
      <c r="K34" s="172">
        <v>6.5</v>
      </c>
    </row>
    <row r="35" spans="1:11" ht="15" customHeight="1">
      <c r="A35" s="562"/>
      <c r="B35" s="164" t="s">
        <v>144</v>
      </c>
      <c r="C35" s="194">
        <v>23</v>
      </c>
      <c r="D35" s="166">
        <v>0.66</v>
      </c>
      <c r="E35" s="167">
        <v>0.8</v>
      </c>
      <c r="F35" s="165">
        <v>422</v>
      </c>
      <c r="G35" s="166">
        <v>2.19</v>
      </c>
      <c r="H35" s="167">
        <v>1.4</v>
      </c>
      <c r="I35" s="165">
        <v>445</v>
      </c>
      <c r="J35" s="166">
        <v>1.95</v>
      </c>
      <c r="K35" s="167">
        <v>1.3</v>
      </c>
    </row>
    <row r="36" spans="1:11" ht="15" customHeight="1">
      <c r="A36" s="563"/>
      <c r="B36" s="195" t="s">
        <v>145</v>
      </c>
      <c r="C36" s="165">
        <v>6</v>
      </c>
      <c r="D36" s="166">
        <v>0.17</v>
      </c>
      <c r="E36" s="167">
        <v>0.2</v>
      </c>
      <c r="F36" s="165">
        <v>91</v>
      </c>
      <c r="G36" s="166">
        <v>0.47</v>
      </c>
      <c r="H36" s="167">
        <v>0.3</v>
      </c>
      <c r="I36" s="165">
        <v>97</v>
      </c>
      <c r="J36" s="166">
        <v>0.43</v>
      </c>
      <c r="K36" s="167">
        <v>0.3</v>
      </c>
    </row>
    <row r="37" spans="1:11" ht="19.5" customHeight="1">
      <c r="A37" s="563"/>
      <c r="B37" s="164" t="s">
        <v>146</v>
      </c>
      <c r="C37" s="165">
        <v>1</v>
      </c>
      <c r="D37" s="166">
        <v>0.03</v>
      </c>
      <c r="E37" s="167">
        <v>0</v>
      </c>
      <c r="F37" s="165">
        <v>22</v>
      </c>
      <c r="G37" s="166">
        <v>0.11</v>
      </c>
      <c r="H37" s="167">
        <v>0.1</v>
      </c>
      <c r="I37" s="165">
        <v>23</v>
      </c>
      <c r="J37" s="166">
        <v>0.1</v>
      </c>
      <c r="K37" s="167">
        <v>0.1</v>
      </c>
    </row>
    <row r="38" spans="1:11" ht="15.95" customHeight="1">
      <c r="A38" s="564"/>
      <c r="B38" s="164" t="s">
        <v>147</v>
      </c>
      <c r="C38" s="194">
        <v>38</v>
      </c>
      <c r="D38" s="166">
        <v>1.08</v>
      </c>
      <c r="E38" s="167">
        <v>1.3</v>
      </c>
      <c r="F38" s="165">
        <v>789</v>
      </c>
      <c r="G38" s="166">
        <v>4.0999999999999996</v>
      </c>
      <c r="H38" s="167">
        <v>2.6</v>
      </c>
      <c r="I38" s="165">
        <v>827</v>
      </c>
      <c r="J38" s="166">
        <v>3.63</v>
      </c>
      <c r="K38" s="167">
        <v>2.5</v>
      </c>
    </row>
    <row r="39" spans="1:11" ht="21.75" customHeight="1">
      <c r="A39" s="192" t="s">
        <v>148</v>
      </c>
      <c r="B39" s="160" t="s">
        <v>149</v>
      </c>
      <c r="C39" s="196">
        <v>346</v>
      </c>
      <c r="D39" s="162">
        <v>9.86</v>
      </c>
      <c r="E39" s="163">
        <v>11.5</v>
      </c>
      <c r="F39" s="179"/>
      <c r="G39" s="179"/>
      <c r="H39" s="179"/>
      <c r="I39" s="161">
        <v>346</v>
      </c>
      <c r="J39" s="162">
        <v>1.52</v>
      </c>
      <c r="K39" s="163">
        <v>1</v>
      </c>
    </row>
    <row r="40" spans="1:11" ht="26.25" customHeight="1">
      <c r="A40" s="562"/>
      <c r="B40" s="197" t="s">
        <v>150</v>
      </c>
      <c r="C40" s="194">
        <v>50</v>
      </c>
      <c r="D40" s="166">
        <v>1.42</v>
      </c>
      <c r="E40" s="167">
        <v>1.7</v>
      </c>
      <c r="F40" s="179"/>
      <c r="G40" s="179"/>
      <c r="H40" s="179"/>
      <c r="I40" s="165">
        <v>50</v>
      </c>
      <c r="J40" s="166">
        <v>0.22</v>
      </c>
      <c r="K40" s="167">
        <v>0.1</v>
      </c>
    </row>
    <row r="41" spans="1:11" ht="15" customHeight="1">
      <c r="A41" s="564"/>
      <c r="B41" s="180" t="s">
        <v>151</v>
      </c>
      <c r="C41" s="194">
        <v>34</v>
      </c>
      <c r="D41" s="166">
        <v>0.97</v>
      </c>
      <c r="E41" s="167">
        <v>1.1000000000000001</v>
      </c>
      <c r="F41" s="169"/>
      <c r="G41" s="169"/>
      <c r="H41" s="169"/>
      <c r="I41" s="165">
        <v>34</v>
      </c>
      <c r="J41" s="166">
        <v>0.15</v>
      </c>
      <c r="K41" s="167">
        <v>0.1</v>
      </c>
    </row>
    <row r="42" spans="1:11" ht="18.75" customHeight="1">
      <c r="A42" s="192" t="s">
        <v>152</v>
      </c>
      <c r="B42" s="160" t="s">
        <v>153</v>
      </c>
      <c r="C42" s="161">
        <v>8</v>
      </c>
      <c r="D42" s="173">
        <v>0.23</v>
      </c>
      <c r="E42" s="172">
        <v>0.3</v>
      </c>
      <c r="F42" s="161">
        <v>1</v>
      </c>
      <c r="G42" s="173">
        <v>0.01</v>
      </c>
      <c r="H42" s="163">
        <v>0</v>
      </c>
      <c r="I42" s="174">
        <v>9</v>
      </c>
      <c r="J42" s="173">
        <v>0.04</v>
      </c>
      <c r="K42" s="172">
        <v>0</v>
      </c>
    </row>
    <row r="43" spans="1:11" ht="19.5" customHeight="1">
      <c r="A43" s="192" t="s">
        <v>154</v>
      </c>
      <c r="B43" s="160" t="s">
        <v>155</v>
      </c>
      <c r="C43" s="196">
        <v>147</v>
      </c>
      <c r="D43" s="162">
        <v>4.1900000000000004</v>
      </c>
      <c r="E43" s="163">
        <v>4.9000000000000004</v>
      </c>
      <c r="F43" s="161">
        <v>496</v>
      </c>
      <c r="G43" s="162">
        <v>2.58</v>
      </c>
      <c r="H43" s="163">
        <v>1.6</v>
      </c>
      <c r="I43" s="161">
        <v>643</v>
      </c>
      <c r="J43" s="162">
        <v>2.82</v>
      </c>
      <c r="K43" s="163">
        <v>1.9</v>
      </c>
    </row>
    <row r="44" spans="1:11" ht="15.95" customHeight="1">
      <c r="A44" s="192" t="s">
        <v>156</v>
      </c>
      <c r="B44" s="160" t="s">
        <v>157</v>
      </c>
      <c r="C44" s="196">
        <v>494</v>
      </c>
      <c r="D44" s="162">
        <v>14.08</v>
      </c>
      <c r="E44" s="163">
        <v>16.399999999999999</v>
      </c>
      <c r="F44" s="161">
        <v>1463</v>
      </c>
      <c r="G44" s="162">
        <v>7.6</v>
      </c>
      <c r="H44" s="163">
        <v>4.8</v>
      </c>
      <c r="I44" s="161">
        <v>1957</v>
      </c>
      <c r="J44" s="162">
        <v>8.59</v>
      </c>
      <c r="K44" s="163">
        <v>5.8</v>
      </c>
    </row>
    <row r="45" spans="1:11" ht="18.75" customHeight="1">
      <c r="A45" s="562"/>
      <c r="B45" s="164" t="s">
        <v>158</v>
      </c>
      <c r="C45" s="194">
        <v>51</v>
      </c>
      <c r="D45" s="166">
        <v>1.45</v>
      </c>
      <c r="E45" s="167">
        <v>1.7</v>
      </c>
      <c r="F45" s="165">
        <v>243</v>
      </c>
      <c r="G45" s="166">
        <v>1.26</v>
      </c>
      <c r="H45" s="167">
        <v>0.8</v>
      </c>
      <c r="I45" s="165">
        <v>294</v>
      </c>
      <c r="J45" s="166">
        <v>1.29</v>
      </c>
      <c r="K45" s="167">
        <v>0.9</v>
      </c>
    </row>
    <row r="46" spans="1:11" ht="12.75" customHeight="1">
      <c r="A46" s="563"/>
      <c r="B46" s="198" t="s">
        <v>159</v>
      </c>
      <c r="C46" s="169"/>
      <c r="D46" s="169"/>
      <c r="E46" s="169"/>
      <c r="F46" s="199">
        <v>17</v>
      </c>
      <c r="G46" s="200">
        <v>0.09</v>
      </c>
      <c r="H46" s="201">
        <v>0.1</v>
      </c>
      <c r="I46" s="199">
        <v>17</v>
      </c>
      <c r="J46" s="200">
        <v>7.0000000000000007E-2</v>
      </c>
      <c r="K46" s="201">
        <v>0.1</v>
      </c>
    </row>
    <row r="47" spans="1:11" ht="21" customHeight="1">
      <c r="A47" s="563"/>
      <c r="B47" s="168" t="s">
        <v>160</v>
      </c>
      <c r="C47" s="165">
        <v>6</v>
      </c>
      <c r="D47" s="166">
        <v>0.17</v>
      </c>
      <c r="E47" s="167">
        <v>0.2</v>
      </c>
      <c r="F47" s="165">
        <v>92</v>
      </c>
      <c r="G47" s="166">
        <v>0.48</v>
      </c>
      <c r="H47" s="167">
        <v>0.3</v>
      </c>
      <c r="I47" s="165">
        <v>98</v>
      </c>
      <c r="J47" s="166">
        <v>0.43</v>
      </c>
      <c r="K47" s="167">
        <v>0.3</v>
      </c>
    </row>
    <row r="48" spans="1:11" ht="12.75" customHeight="1">
      <c r="A48" s="563"/>
      <c r="B48" s="198" t="s">
        <v>161</v>
      </c>
      <c r="C48" s="199">
        <v>1</v>
      </c>
      <c r="D48" s="200">
        <v>0.03</v>
      </c>
      <c r="E48" s="201">
        <v>0</v>
      </c>
      <c r="F48" s="199">
        <v>40</v>
      </c>
      <c r="G48" s="200">
        <v>0.21</v>
      </c>
      <c r="H48" s="201">
        <v>0.1</v>
      </c>
      <c r="I48" s="199">
        <v>41</v>
      </c>
      <c r="J48" s="200">
        <v>0.18</v>
      </c>
      <c r="K48" s="201">
        <v>0.1</v>
      </c>
    </row>
    <row r="49" spans="1:11" ht="17.45" customHeight="1">
      <c r="A49" s="563"/>
      <c r="B49" s="180" t="s">
        <v>162</v>
      </c>
      <c r="C49" s="194">
        <v>81</v>
      </c>
      <c r="D49" s="166">
        <v>2.31</v>
      </c>
      <c r="E49" s="167">
        <v>2.7</v>
      </c>
      <c r="F49" s="165">
        <v>375</v>
      </c>
      <c r="G49" s="166">
        <v>1.95</v>
      </c>
      <c r="H49" s="167">
        <v>1.2</v>
      </c>
      <c r="I49" s="165">
        <v>456</v>
      </c>
      <c r="J49" s="166">
        <v>2</v>
      </c>
      <c r="K49" s="167">
        <v>1.4</v>
      </c>
    </row>
    <row r="50" spans="1:11" ht="12.75" customHeight="1">
      <c r="A50" s="563"/>
      <c r="B50" s="198" t="s">
        <v>163</v>
      </c>
      <c r="C50" s="202">
        <v>72</v>
      </c>
      <c r="D50" s="200">
        <v>2.0499999999999998</v>
      </c>
      <c r="E50" s="201">
        <v>2.4</v>
      </c>
      <c r="F50" s="199">
        <v>219</v>
      </c>
      <c r="G50" s="200">
        <v>1.1399999999999999</v>
      </c>
      <c r="H50" s="201">
        <v>0.7</v>
      </c>
      <c r="I50" s="199">
        <v>291</v>
      </c>
      <c r="J50" s="200">
        <v>1.28</v>
      </c>
      <c r="K50" s="201">
        <v>0.9</v>
      </c>
    </row>
    <row r="51" spans="1:11" ht="18" customHeight="1">
      <c r="A51" s="563"/>
      <c r="B51" s="180" t="s">
        <v>164</v>
      </c>
      <c r="C51" s="194">
        <v>16</v>
      </c>
      <c r="D51" s="166">
        <v>0.46</v>
      </c>
      <c r="E51" s="167">
        <v>0.5</v>
      </c>
      <c r="F51" s="165">
        <v>444</v>
      </c>
      <c r="G51" s="166">
        <v>2.31</v>
      </c>
      <c r="H51" s="167">
        <v>1.5</v>
      </c>
      <c r="I51" s="165">
        <v>460</v>
      </c>
      <c r="J51" s="166">
        <v>2.02</v>
      </c>
      <c r="K51" s="167">
        <v>1.4</v>
      </c>
    </row>
    <row r="52" spans="1:11" ht="14.25" customHeight="1">
      <c r="A52" s="563"/>
      <c r="B52" s="203" t="s">
        <v>165</v>
      </c>
      <c r="C52" s="202">
        <v>15</v>
      </c>
      <c r="D52" s="200">
        <v>0.43</v>
      </c>
      <c r="E52" s="201">
        <v>0.5</v>
      </c>
      <c r="F52" s="199">
        <v>367</v>
      </c>
      <c r="G52" s="200">
        <v>1.91</v>
      </c>
      <c r="H52" s="201">
        <v>1.2</v>
      </c>
      <c r="I52" s="199">
        <v>382</v>
      </c>
      <c r="J52" s="200">
        <v>1.68</v>
      </c>
      <c r="K52" s="201">
        <v>1.1000000000000001</v>
      </c>
    </row>
    <row r="53" spans="1:11" ht="16.7" customHeight="1">
      <c r="A53" s="564"/>
      <c r="B53" s="195" t="s">
        <v>166</v>
      </c>
      <c r="C53" s="194">
        <v>36</v>
      </c>
      <c r="D53" s="166">
        <v>1.03</v>
      </c>
      <c r="E53" s="167">
        <v>1.2</v>
      </c>
      <c r="F53" s="165">
        <v>54</v>
      </c>
      <c r="G53" s="166">
        <v>0.28000000000000003</v>
      </c>
      <c r="H53" s="167">
        <v>0.2</v>
      </c>
      <c r="I53" s="165">
        <v>90</v>
      </c>
      <c r="J53" s="166">
        <v>0.4</v>
      </c>
      <c r="K53" s="167">
        <v>0.3</v>
      </c>
    </row>
    <row r="54" spans="1:11" ht="20.25" customHeight="1">
      <c r="A54" s="192" t="s">
        <v>167</v>
      </c>
      <c r="B54" s="160" t="s">
        <v>168</v>
      </c>
      <c r="C54" s="204">
        <v>83</v>
      </c>
      <c r="D54" s="162">
        <v>2.37</v>
      </c>
      <c r="E54" s="163">
        <v>2.7</v>
      </c>
      <c r="F54" s="161">
        <v>5782</v>
      </c>
      <c r="G54" s="162">
        <v>30.02</v>
      </c>
      <c r="H54" s="163">
        <v>18.899999999999999</v>
      </c>
      <c r="I54" s="161">
        <v>5865</v>
      </c>
      <c r="J54" s="162">
        <v>25.76</v>
      </c>
      <c r="K54" s="163">
        <v>17.399999999999999</v>
      </c>
    </row>
    <row r="55" spans="1:11" ht="15" customHeight="1">
      <c r="A55" s="181"/>
      <c r="B55" s="205" t="s">
        <v>169</v>
      </c>
      <c r="C55" s="194">
        <v>82</v>
      </c>
      <c r="D55" s="166">
        <v>2.34</v>
      </c>
      <c r="E55" s="167">
        <v>2.7</v>
      </c>
      <c r="F55" s="165">
        <v>5512</v>
      </c>
      <c r="G55" s="166">
        <v>28.62</v>
      </c>
      <c r="H55" s="167">
        <v>18</v>
      </c>
      <c r="I55" s="206">
        <v>5594</v>
      </c>
      <c r="J55" s="166">
        <v>24.57</v>
      </c>
      <c r="K55" s="167">
        <v>16.600000000000001</v>
      </c>
    </row>
    <row r="56" spans="1:11" ht="15" customHeight="1">
      <c r="A56" s="582" t="s">
        <v>170</v>
      </c>
      <c r="B56" s="583"/>
      <c r="C56" s="207">
        <v>1</v>
      </c>
      <c r="D56" s="166">
        <v>0.03</v>
      </c>
      <c r="E56" s="167">
        <v>0</v>
      </c>
      <c r="F56" s="165">
        <v>246</v>
      </c>
      <c r="G56" s="166">
        <v>1.28</v>
      </c>
      <c r="H56" s="167">
        <v>0.8</v>
      </c>
      <c r="I56" s="206">
        <v>247</v>
      </c>
      <c r="J56" s="166">
        <v>1.08</v>
      </c>
      <c r="K56" s="167">
        <v>0.7</v>
      </c>
    </row>
    <row r="57" spans="1:11" ht="18" customHeight="1">
      <c r="A57" s="584" t="s">
        <v>171</v>
      </c>
      <c r="B57" s="585"/>
      <c r="C57" s="208">
        <v>3021</v>
      </c>
      <c r="D57" s="209">
        <v>86.08</v>
      </c>
      <c r="E57" s="169"/>
      <c r="F57" s="161">
        <v>30614</v>
      </c>
      <c r="G57" s="209">
        <v>158.94999999999999</v>
      </c>
      <c r="H57" s="169"/>
      <c r="I57" s="161">
        <v>33635</v>
      </c>
      <c r="J57" s="209">
        <v>147.72</v>
      </c>
      <c r="K57" s="169"/>
    </row>
  </sheetData>
  <mergeCells count="17">
    <mergeCell ref="A40:A41"/>
    <mergeCell ref="A45:A53"/>
    <mergeCell ref="A56:B56"/>
    <mergeCell ref="A57:B57"/>
    <mergeCell ref="A6:A7"/>
    <mergeCell ref="A11:A12"/>
    <mergeCell ref="A19:A21"/>
    <mergeCell ref="A23:A26"/>
    <mergeCell ref="A31:A33"/>
    <mergeCell ref="A35:A38"/>
    <mergeCell ref="A1:L1"/>
    <mergeCell ref="A2:L2"/>
    <mergeCell ref="A3:A4"/>
    <mergeCell ref="B3:B4"/>
    <mergeCell ref="C3:E3"/>
    <mergeCell ref="F3:H3"/>
    <mergeCell ref="I3:K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workbookViewId="0">
      <selection sqref="A1:L1"/>
    </sheetView>
  </sheetViews>
  <sheetFormatPr defaultRowHeight="12.75"/>
  <cols>
    <col min="1" max="1" width="5.85546875" style="154" customWidth="1"/>
    <col min="2" max="2" width="54.85546875" style="154" customWidth="1"/>
    <col min="3" max="3" width="11" style="154" customWidth="1"/>
    <col min="4" max="4" width="12.140625" style="154" customWidth="1"/>
    <col min="5" max="5" width="9.5703125" style="154" customWidth="1"/>
    <col min="6" max="6" width="11" style="154" customWidth="1"/>
    <col min="7" max="7" width="11.28515625" style="154" customWidth="1"/>
    <col min="8" max="8" width="9.5703125" style="154" customWidth="1"/>
    <col min="9" max="9" width="10.140625" style="154" customWidth="1"/>
    <col min="10" max="10" width="11.42578125" style="154" customWidth="1"/>
    <col min="11" max="11" width="9" style="154" customWidth="1"/>
    <col min="12" max="12" width="2.42578125" style="154" customWidth="1"/>
    <col min="13" max="16384" width="9.140625" style="154"/>
  </cols>
  <sheetData>
    <row r="1" spans="1:12" ht="14.25" customHeight="1">
      <c r="A1" s="589" t="s">
        <v>175</v>
      </c>
      <c r="B1" s="589"/>
      <c r="C1" s="589"/>
      <c r="D1" s="589"/>
      <c r="E1" s="589"/>
      <c r="F1" s="589"/>
      <c r="G1" s="589"/>
      <c r="H1" s="589"/>
      <c r="I1" s="589"/>
      <c r="J1" s="589"/>
      <c r="K1" s="589"/>
      <c r="L1" s="589"/>
    </row>
    <row r="2" spans="1:12" ht="14.25" customHeight="1">
      <c r="A2" s="588" t="s">
        <v>176</v>
      </c>
      <c r="B2" s="588"/>
      <c r="C2" s="588"/>
      <c r="D2" s="588"/>
      <c r="E2" s="588"/>
      <c r="F2" s="588"/>
      <c r="G2" s="588"/>
      <c r="H2" s="588"/>
      <c r="I2" s="588"/>
      <c r="J2" s="588"/>
      <c r="K2" s="588"/>
      <c r="L2" s="588"/>
    </row>
    <row r="3" spans="1:12" ht="13.7" customHeight="1">
      <c r="A3" s="562" t="s">
        <v>91</v>
      </c>
      <c r="B3" s="566" t="s">
        <v>92</v>
      </c>
      <c r="C3" s="568" t="s">
        <v>93</v>
      </c>
      <c r="D3" s="569"/>
      <c r="E3" s="570"/>
      <c r="F3" s="571" t="s">
        <v>94</v>
      </c>
      <c r="G3" s="572"/>
      <c r="H3" s="573"/>
      <c r="I3" s="574" t="s">
        <v>95</v>
      </c>
      <c r="J3" s="575"/>
      <c r="K3" s="576"/>
    </row>
    <row r="4" spans="1:12" ht="33.200000000000003" customHeight="1">
      <c r="A4" s="564"/>
      <c r="B4" s="567"/>
      <c r="C4" s="155" t="s">
        <v>96</v>
      </c>
      <c r="D4" s="156" t="s">
        <v>97</v>
      </c>
      <c r="E4" s="157" t="s">
        <v>98</v>
      </c>
      <c r="F4" s="155" t="s">
        <v>96</v>
      </c>
      <c r="G4" s="158" t="s">
        <v>97</v>
      </c>
      <c r="H4" s="157" t="s">
        <v>98</v>
      </c>
      <c r="I4" s="155" t="s">
        <v>96</v>
      </c>
      <c r="J4" s="158" t="s">
        <v>97</v>
      </c>
      <c r="K4" s="157" t="s">
        <v>98</v>
      </c>
    </row>
    <row r="5" spans="1:12" ht="17.45" customHeight="1">
      <c r="A5" s="159" t="s">
        <v>99</v>
      </c>
      <c r="B5" s="160" t="s">
        <v>100</v>
      </c>
      <c r="C5" s="161">
        <v>178</v>
      </c>
      <c r="D5" s="162">
        <v>5.03</v>
      </c>
      <c r="E5" s="163">
        <v>4.8</v>
      </c>
      <c r="F5" s="161">
        <v>480</v>
      </c>
      <c r="G5" s="162">
        <v>2.4500000000000002</v>
      </c>
      <c r="H5" s="163">
        <v>1.9</v>
      </c>
      <c r="I5" s="161">
        <v>658</v>
      </c>
      <c r="J5" s="162">
        <v>2.85</v>
      </c>
      <c r="K5" s="163">
        <v>2.2999999999999998</v>
      </c>
    </row>
    <row r="6" spans="1:12" ht="16.7" customHeight="1">
      <c r="A6" s="577"/>
      <c r="B6" s="164" t="s">
        <v>101</v>
      </c>
      <c r="C6" s="165">
        <v>144</v>
      </c>
      <c r="D6" s="166">
        <v>4.07</v>
      </c>
      <c r="E6" s="167">
        <v>3.9</v>
      </c>
      <c r="F6" s="165">
        <v>282</v>
      </c>
      <c r="G6" s="166">
        <v>1.44</v>
      </c>
      <c r="H6" s="167">
        <v>1.1000000000000001</v>
      </c>
      <c r="I6" s="165">
        <v>426</v>
      </c>
      <c r="J6" s="166">
        <v>1.84</v>
      </c>
      <c r="K6" s="167">
        <v>1.5</v>
      </c>
    </row>
    <row r="7" spans="1:12" ht="18.2" customHeight="1">
      <c r="A7" s="578"/>
      <c r="B7" s="168" t="s">
        <v>102</v>
      </c>
      <c r="C7" s="169"/>
      <c r="D7" s="169"/>
      <c r="E7" s="169"/>
      <c r="F7" s="169"/>
      <c r="G7" s="169"/>
      <c r="H7" s="169"/>
      <c r="I7" s="169"/>
      <c r="J7" s="169"/>
      <c r="K7" s="169"/>
    </row>
    <row r="8" spans="1:12" ht="17.45" customHeight="1">
      <c r="A8" s="159" t="s">
        <v>103</v>
      </c>
      <c r="B8" s="160" t="s">
        <v>104</v>
      </c>
      <c r="C8" s="161">
        <v>2</v>
      </c>
      <c r="D8" s="162">
        <v>0.06</v>
      </c>
      <c r="E8" s="163">
        <v>0.1</v>
      </c>
      <c r="F8" s="161">
        <v>703</v>
      </c>
      <c r="G8" s="162">
        <v>3.59</v>
      </c>
      <c r="H8" s="163">
        <v>2.8</v>
      </c>
      <c r="I8" s="161">
        <v>705</v>
      </c>
      <c r="J8" s="162">
        <v>3.05</v>
      </c>
      <c r="K8" s="163">
        <v>2.4</v>
      </c>
    </row>
    <row r="9" spans="1:12" ht="15" customHeight="1">
      <c r="A9" s="169"/>
      <c r="B9" s="164" t="s">
        <v>105</v>
      </c>
      <c r="C9" s="169"/>
      <c r="D9" s="169"/>
      <c r="E9" s="169"/>
      <c r="F9" s="165">
        <v>257</v>
      </c>
      <c r="G9" s="166">
        <v>1.31</v>
      </c>
      <c r="H9" s="170">
        <v>1</v>
      </c>
      <c r="I9" s="165">
        <v>257</v>
      </c>
      <c r="J9" s="166">
        <v>1.1100000000000001</v>
      </c>
      <c r="K9" s="167">
        <v>0.9</v>
      </c>
    </row>
    <row r="10" spans="1:12" ht="19.5" customHeight="1">
      <c r="A10" s="171" t="s">
        <v>106</v>
      </c>
      <c r="B10" s="160" t="s">
        <v>107</v>
      </c>
      <c r="C10" s="169"/>
      <c r="D10" s="169"/>
      <c r="E10" s="169"/>
      <c r="F10" s="161">
        <v>161</v>
      </c>
      <c r="G10" s="162">
        <v>0.82</v>
      </c>
      <c r="H10" s="163">
        <v>0.6</v>
      </c>
      <c r="I10" s="161">
        <v>161</v>
      </c>
      <c r="J10" s="162">
        <v>0.7</v>
      </c>
      <c r="K10" s="163">
        <v>0.6</v>
      </c>
    </row>
    <row r="11" spans="1:12" ht="28.5" customHeight="1">
      <c r="A11" s="579" t="s">
        <v>108</v>
      </c>
      <c r="B11" s="158" t="s">
        <v>109</v>
      </c>
      <c r="C11" s="161">
        <v>5</v>
      </c>
      <c r="D11" s="162">
        <v>0.14000000000000001</v>
      </c>
      <c r="E11" s="172">
        <v>0.1</v>
      </c>
      <c r="F11" s="161">
        <v>691</v>
      </c>
      <c r="G11" s="173">
        <v>3.53</v>
      </c>
      <c r="H11" s="163">
        <v>2.8</v>
      </c>
      <c r="I11" s="174">
        <v>696</v>
      </c>
      <c r="J11" s="173">
        <v>3.01</v>
      </c>
      <c r="K11" s="172">
        <v>2.4</v>
      </c>
    </row>
    <row r="12" spans="1:12" ht="15" customHeight="1">
      <c r="A12" s="580"/>
      <c r="B12" s="164" t="s">
        <v>110</v>
      </c>
      <c r="C12" s="165">
        <v>5</v>
      </c>
      <c r="D12" s="166">
        <v>0.14000000000000001</v>
      </c>
      <c r="E12" s="167">
        <v>0.1</v>
      </c>
      <c r="F12" s="165">
        <v>682</v>
      </c>
      <c r="G12" s="166">
        <v>3.48</v>
      </c>
      <c r="H12" s="167">
        <v>2.7</v>
      </c>
      <c r="I12" s="165">
        <v>687</v>
      </c>
      <c r="J12" s="166">
        <v>2.97</v>
      </c>
      <c r="K12" s="167">
        <v>2.4</v>
      </c>
    </row>
    <row r="13" spans="1:12" ht="15.75" customHeight="1">
      <c r="A13" s="175" t="s">
        <v>111</v>
      </c>
      <c r="B13" s="160" t="s">
        <v>112</v>
      </c>
      <c r="C13" s="169"/>
      <c r="D13" s="169"/>
      <c r="E13" s="169"/>
      <c r="F13" s="169"/>
      <c r="G13" s="169"/>
      <c r="H13" s="169"/>
      <c r="I13" s="169"/>
      <c r="J13" s="169"/>
      <c r="K13" s="169"/>
    </row>
    <row r="14" spans="1:12" ht="15.95" customHeight="1">
      <c r="A14" s="177" t="s">
        <v>113</v>
      </c>
      <c r="B14" s="160" t="s">
        <v>114</v>
      </c>
      <c r="C14" s="161">
        <v>1</v>
      </c>
      <c r="D14" s="173">
        <v>0.03</v>
      </c>
      <c r="E14" s="172">
        <v>0</v>
      </c>
      <c r="F14" s="161">
        <v>1062</v>
      </c>
      <c r="G14" s="173">
        <v>5.43</v>
      </c>
      <c r="H14" s="163">
        <v>4.2</v>
      </c>
      <c r="I14" s="174">
        <v>1063</v>
      </c>
      <c r="J14" s="173">
        <v>4.5999999999999996</v>
      </c>
      <c r="K14" s="172">
        <v>3.7</v>
      </c>
    </row>
    <row r="15" spans="1:12" ht="15" customHeight="1">
      <c r="A15" s="169"/>
      <c r="B15" s="164" t="s">
        <v>115</v>
      </c>
      <c r="C15" s="169"/>
      <c r="D15" s="169"/>
      <c r="E15" s="169"/>
      <c r="F15" s="165">
        <v>45</v>
      </c>
      <c r="G15" s="166">
        <v>0.23</v>
      </c>
      <c r="H15" s="167">
        <v>0.2</v>
      </c>
      <c r="I15" s="165">
        <v>45</v>
      </c>
      <c r="J15" s="166">
        <v>0.19</v>
      </c>
      <c r="K15" s="167">
        <v>0.2</v>
      </c>
    </row>
    <row r="16" spans="1:12" ht="17.45" customHeight="1">
      <c r="A16" s="177" t="s">
        <v>116</v>
      </c>
      <c r="B16" s="160" t="s">
        <v>117</v>
      </c>
      <c r="C16" s="161">
        <v>10</v>
      </c>
      <c r="D16" s="173">
        <v>0.28000000000000003</v>
      </c>
      <c r="E16" s="172">
        <v>0.3</v>
      </c>
      <c r="F16" s="161">
        <v>683</v>
      </c>
      <c r="G16" s="173">
        <v>3.49</v>
      </c>
      <c r="H16" s="163">
        <v>2.7</v>
      </c>
      <c r="I16" s="174">
        <v>693</v>
      </c>
      <c r="J16" s="173">
        <v>3</v>
      </c>
      <c r="K16" s="172">
        <v>2.4</v>
      </c>
    </row>
    <row r="17" spans="1:11" ht="17.45" customHeight="1">
      <c r="A17" s="178" t="s">
        <v>118</v>
      </c>
      <c r="B17" s="160" t="s">
        <v>119</v>
      </c>
      <c r="C17" s="161">
        <v>4</v>
      </c>
      <c r="D17" s="173">
        <v>0.11</v>
      </c>
      <c r="E17" s="172">
        <v>0.1</v>
      </c>
      <c r="F17" s="161">
        <v>378</v>
      </c>
      <c r="G17" s="173">
        <v>1.93</v>
      </c>
      <c r="H17" s="163">
        <v>1.5</v>
      </c>
      <c r="I17" s="174">
        <v>382</v>
      </c>
      <c r="J17" s="173">
        <v>1.65</v>
      </c>
      <c r="K17" s="172">
        <v>1.3</v>
      </c>
    </row>
    <row r="18" spans="1:11" ht="15.75" customHeight="1">
      <c r="A18" s="177" t="s">
        <v>120</v>
      </c>
      <c r="B18" s="160" t="s">
        <v>121</v>
      </c>
      <c r="C18" s="161">
        <v>1</v>
      </c>
      <c r="D18" s="162">
        <v>0.03</v>
      </c>
      <c r="E18" s="163">
        <v>0</v>
      </c>
      <c r="F18" s="161">
        <v>5423</v>
      </c>
      <c r="G18" s="162">
        <v>27.71</v>
      </c>
      <c r="H18" s="163">
        <v>21.6</v>
      </c>
      <c r="I18" s="161">
        <v>5424</v>
      </c>
      <c r="J18" s="162">
        <v>23.47</v>
      </c>
      <c r="K18" s="163">
        <v>18.8</v>
      </c>
    </row>
    <row r="19" spans="1:11" ht="14.25" customHeight="1">
      <c r="A19" s="562"/>
      <c r="B19" s="164" t="s">
        <v>122</v>
      </c>
      <c r="C19" s="179"/>
      <c r="D19" s="179"/>
      <c r="E19" s="179"/>
      <c r="F19" s="179"/>
      <c r="G19" s="179"/>
      <c r="H19" s="179"/>
      <c r="I19" s="179"/>
      <c r="J19" s="179"/>
      <c r="K19" s="179"/>
    </row>
    <row r="20" spans="1:11" ht="15" customHeight="1">
      <c r="A20" s="563"/>
      <c r="B20" s="180" t="s">
        <v>123</v>
      </c>
      <c r="C20" s="169"/>
      <c r="D20" s="169"/>
      <c r="E20" s="169"/>
      <c r="F20" s="165">
        <v>807</v>
      </c>
      <c r="G20" s="166">
        <v>4.12</v>
      </c>
      <c r="H20" s="167">
        <v>3.2</v>
      </c>
      <c r="I20" s="165">
        <v>807</v>
      </c>
      <c r="J20" s="166">
        <v>3.49</v>
      </c>
      <c r="K20" s="167">
        <v>2.8</v>
      </c>
    </row>
    <row r="21" spans="1:11" ht="15" customHeight="1">
      <c r="A21" s="564"/>
      <c r="B21" s="180" t="s">
        <v>124</v>
      </c>
      <c r="C21" s="165">
        <v>1</v>
      </c>
      <c r="D21" s="166">
        <v>0.03</v>
      </c>
      <c r="E21" s="167">
        <v>0</v>
      </c>
      <c r="F21" s="165">
        <v>1090</v>
      </c>
      <c r="G21" s="166">
        <v>5.57</v>
      </c>
      <c r="H21" s="167">
        <v>4.3</v>
      </c>
      <c r="I21" s="165">
        <v>1091</v>
      </c>
      <c r="J21" s="166">
        <v>4.72</v>
      </c>
      <c r="K21" s="167">
        <v>3.8</v>
      </c>
    </row>
    <row r="22" spans="1:11" ht="15.75" customHeight="1">
      <c r="A22" s="175" t="s">
        <v>125</v>
      </c>
      <c r="B22" s="160" t="s">
        <v>126</v>
      </c>
      <c r="C22" s="161">
        <v>1812</v>
      </c>
      <c r="D22" s="162">
        <v>51.16</v>
      </c>
      <c r="E22" s="163">
        <v>49.2</v>
      </c>
      <c r="F22" s="161">
        <v>2918</v>
      </c>
      <c r="G22" s="162">
        <v>14.91</v>
      </c>
      <c r="H22" s="163">
        <v>11.6</v>
      </c>
      <c r="I22" s="161">
        <v>4730</v>
      </c>
      <c r="J22" s="162">
        <v>20.46</v>
      </c>
      <c r="K22" s="163">
        <v>16.399999999999999</v>
      </c>
    </row>
    <row r="23" spans="1:11" ht="15.2" customHeight="1">
      <c r="A23" s="562"/>
      <c r="B23" s="164" t="s">
        <v>127</v>
      </c>
      <c r="C23" s="165">
        <v>167</v>
      </c>
      <c r="D23" s="166">
        <v>4.71</v>
      </c>
      <c r="E23" s="167">
        <v>4.5</v>
      </c>
      <c r="F23" s="165">
        <v>37</v>
      </c>
      <c r="G23" s="166">
        <v>0.19</v>
      </c>
      <c r="H23" s="170">
        <v>0.1</v>
      </c>
      <c r="I23" s="165">
        <v>204</v>
      </c>
      <c r="J23" s="166">
        <v>0.88</v>
      </c>
      <c r="K23" s="167">
        <v>0.7</v>
      </c>
    </row>
    <row r="24" spans="1:11" ht="15.2" customHeight="1">
      <c r="A24" s="563"/>
      <c r="B24" s="180" t="s">
        <v>128</v>
      </c>
      <c r="C24" s="165">
        <v>581</v>
      </c>
      <c r="D24" s="166">
        <v>16.399999999999999</v>
      </c>
      <c r="E24" s="167">
        <v>15.8</v>
      </c>
      <c r="F24" s="165">
        <v>1570</v>
      </c>
      <c r="G24" s="166">
        <v>8.02</v>
      </c>
      <c r="H24" s="170">
        <v>6.3</v>
      </c>
      <c r="I24" s="165">
        <v>2151</v>
      </c>
      <c r="J24" s="166">
        <v>9.31</v>
      </c>
      <c r="K24" s="167">
        <v>7.5</v>
      </c>
    </row>
    <row r="25" spans="1:11" ht="16.7" customHeight="1">
      <c r="A25" s="563"/>
      <c r="B25" s="180" t="s">
        <v>129</v>
      </c>
      <c r="C25" s="169"/>
      <c r="D25" s="169"/>
      <c r="E25" s="169"/>
      <c r="F25" s="165">
        <v>506</v>
      </c>
      <c r="G25" s="166">
        <v>2.59</v>
      </c>
      <c r="H25" s="170">
        <v>2</v>
      </c>
      <c r="I25" s="165">
        <v>506</v>
      </c>
      <c r="J25" s="166">
        <v>2.19</v>
      </c>
      <c r="K25" s="167">
        <v>1.8</v>
      </c>
    </row>
    <row r="26" spans="1:11" ht="15" customHeight="1">
      <c r="A26" s="564"/>
      <c r="B26" s="180" t="s">
        <v>130</v>
      </c>
      <c r="C26" s="165">
        <v>16</v>
      </c>
      <c r="D26" s="166">
        <v>0.45</v>
      </c>
      <c r="E26" s="167">
        <v>0.4</v>
      </c>
      <c r="F26" s="165">
        <v>27</v>
      </c>
      <c r="G26" s="166">
        <v>0.14000000000000001</v>
      </c>
      <c r="H26" s="170">
        <v>0.1</v>
      </c>
      <c r="I26" s="165">
        <v>43</v>
      </c>
      <c r="J26" s="166">
        <v>0.19</v>
      </c>
      <c r="K26" s="167">
        <v>0.1</v>
      </c>
    </row>
    <row r="27" spans="1:11" ht="15.75" customHeight="1">
      <c r="A27" s="177" t="s">
        <v>131</v>
      </c>
      <c r="B27" s="160" t="s">
        <v>132</v>
      </c>
      <c r="C27" s="161">
        <v>93</v>
      </c>
      <c r="D27" s="162">
        <v>2.63</v>
      </c>
      <c r="E27" s="163">
        <v>2.5</v>
      </c>
      <c r="F27" s="161">
        <v>2825</v>
      </c>
      <c r="G27" s="162">
        <v>14.43</v>
      </c>
      <c r="H27" s="163">
        <v>11.3</v>
      </c>
      <c r="I27" s="161">
        <v>2918</v>
      </c>
      <c r="J27" s="162">
        <v>12.62</v>
      </c>
      <c r="K27" s="163">
        <v>10.1</v>
      </c>
    </row>
    <row r="28" spans="1:11" ht="15.95" customHeight="1">
      <c r="A28" s="177" t="s">
        <v>133</v>
      </c>
      <c r="B28" s="160" t="s">
        <v>134</v>
      </c>
      <c r="C28" s="161">
        <v>79</v>
      </c>
      <c r="D28" s="162">
        <v>2.23</v>
      </c>
      <c r="E28" s="163">
        <v>2.1</v>
      </c>
      <c r="F28" s="161">
        <v>1194</v>
      </c>
      <c r="G28" s="162">
        <v>6.1</v>
      </c>
      <c r="H28" s="163">
        <v>4.8</v>
      </c>
      <c r="I28" s="161">
        <v>1273</v>
      </c>
      <c r="J28" s="162">
        <v>5.51</v>
      </c>
      <c r="K28" s="163">
        <v>4.4000000000000004</v>
      </c>
    </row>
    <row r="29" spans="1:11" ht="28.5" customHeight="1">
      <c r="A29" s="178" t="s">
        <v>135</v>
      </c>
      <c r="B29" s="158" t="s">
        <v>136</v>
      </c>
      <c r="C29" s="161">
        <v>10</v>
      </c>
      <c r="D29" s="173">
        <v>0.28000000000000003</v>
      </c>
      <c r="E29" s="172">
        <v>0.3</v>
      </c>
      <c r="F29" s="161">
        <v>773</v>
      </c>
      <c r="G29" s="173">
        <v>3.95</v>
      </c>
      <c r="H29" s="163">
        <v>3.1</v>
      </c>
      <c r="I29" s="174">
        <v>783</v>
      </c>
      <c r="J29" s="173">
        <v>3.39</v>
      </c>
      <c r="K29" s="172">
        <v>2.7</v>
      </c>
    </row>
    <row r="30" spans="1:11" ht="15.75" customHeight="1">
      <c r="A30" s="210" t="s">
        <v>137</v>
      </c>
      <c r="B30" s="211" t="s">
        <v>138</v>
      </c>
      <c r="C30" s="212">
        <v>123</v>
      </c>
      <c r="D30" s="213">
        <v>3.47</v>
      </c>
      <c r="E30" s="214">
        <v>3.3</v>
      </c>
      <c r="F30" s="212">
        <v>1417</v>
      </c>
      <c r="G30" s="213">
        <v>7.24</v>
      </c>
      <c r="H30" s="215">
        <v>5.6</v>
      </c>
      <c r="I30" s="216">
        <v>1540</v>
      </c>
      <c r="J30" s="213">
        <v>6.66</v>
      </c>
      <c r="K30" s="214">
        <v>5.4</v>
      </c>
    </row>
    <row r="31" spans="1:11" ht="15" customHeight="1">
      <c r="A31" s="563"/>
      <c r="B31" s="186" t="s">
        <v>139</v>
      </c>
      <c r="C31" s="187">
        <v>81</v>
      </c>
      <c r="D31" s="188">
        <v>2.29</v>
      </c>
      <c r="E31" s="189">
        <v>2.2000000000000002</v>
      </c>
      <c r="F31" s="190">
        <v>998</v>
      </c>
      <c r="G31" s="188">
        <v>5.0999999999999996</v>
      </c>
      <c r="H31" s="189">
        <v>4</v>
      </c>
      <c r="I31" s="190">
        <v>1079</v>
      </c>
      <c r="J31" s="188">
        <v>4.67</v>
      </c>
      <c r="K31" s="189">
        <v>3.7</v>
      </c>
    </row>
    <row r="32" spans="1:11" ht="15" customHeight="1">
      <c r="A32" s="563"/>
      <c r="B32" s="164" t="s">
        <v>140</v>
      </c>
      <c r="C32" s="194">
        <v>81</v>
      </c>
      <c r="D32" s="166">
        <v>2.29</v>
      </c>
      <c r="E32" s="167">
        <v>2.2000000000000002</v>
      </c>
      <c r="F32" s="165">
        <v>489</v>
      </c>
      <c r="G32" s="166">
        <v>2.5</v>
      </c>
      <c r="H32" s="167">
        <v>1.9</v>
      </c>
      <c r="I32" s="165">
        <v>570</v>
      </c>
      <c r="J32" s="166">
        <v>2.4700000000000002</v>
      </c>
      <c r="K32" s="167">
        <v>2</v>
      </c>
    </row>
    <row r="33" spans="1:11" ht="15.2" customHeight="1">
      <c r="A33" s="564"/>
      <c r="B33" s="191" t="s">
        <v>141</v>
      </c>
      <c r="C33" s="169"/>
      <c r="D33" s="169"/>
      <c r="E33" s="169"/>
      <c r="F33" s="165">
        <v>162</v>
      </c>
      <c r="G33" s="166">
        <v>0.83</v>
      </c>
      <c r="H33" s="167">
        <v>0.6</v>
      </c>
      <c r="I33" s="165">
        <v>162</v>
      </c>
      <c r="J33" s="166">
        <v>0.7</v>
      </c>
      <c r="K33" s="167">
        <v>0.6</v>
      </c>
    </row>
    <row r="34" spans="1:11" ht="15.75" customHeight="1">
      <c r="A34" s="192" t="s">
        <v>142</v>
      </c>
      <c r="B34" s="160" t="s">
        <v>143</v>
      </c>
      <c r="C34" s="193">
        <v>85</v>
      </c>
      <c r="D34" s="173">
        <v>2.4</v>
      </c>
      <c r="E34" s="172">
        <v>2.2999999999999998</v>
      </c>
      <c r="F34" s="161">
        <v>2310</v>
      </c>
      <c r="G34" s="173">
        <v>11.8</v>
      </c>
      <c r="H34" s="163">
        <v>9.1999999999999993</v>
      </c>
      <c r="I34" s="174">
        <v>2395</v>
      </c>
      <c r="J34" s="173">
        <v>10.36</v>
      </c>
      <c r="K34" s="172">
        <v>8.3000000000000007</v>
      </c>
    </row>
    <row r="35" spans="1:11" ht="15" customHeight="1">
      <c r="A35" s="562"/>
      <c r="B35" s="164" t="s">
        <v>144</v>
      </c>
      <c r="C35" s="194">
        <v>24</v>
      </c>
      <c r="D35" s="166">
        <v>0.68</v>
      </c>
      <c r="E35" s="167">
        <v>0.7</v>
      </c>
      <c r="F35" s="165">
        <v>497</v>
      </c>
      <c r="G35" s="166">
        <v>2.54</v>
      </c>
      <c r="H35" s="167">
        <v>2</v>
      </c>
      <c r="I35" s="165">
        <v>521</v>
      </c>
      <c r="J35" s="166">
        <v>2.25</v>
      </c>
      <c r="K35" s="167">
        <v>1.8</v>
      </c>
    </row>
    <row r="36" spans="1:11" ht="15" customHeight="1">
      <c r="A36" s="563"/>
      <c r="B36" s="195" t="s">
        <v>145</v>
      </c>
      <c r="C36" s="165">
        <v>5</v>
      </c>
      <c r="D36" s="166">
        <v>0.14000000000000001</v>
      </c>
      <c r="E36" s="167">
        <v>0.1</v>
      </c>
      <c r="F36" s="165">
        <v>46</v>
      </c>
      <c r="G36" s="166">
        <v>0.24</v>
      </c>
      <c r="H36" s="167">
        <v>0.2</v>
      </c>
      <c r="I36" s="165">
        <v>51</v>
      </c>
      <c r="J36" s="166">
        <v>0.22</v>
      </c>
      <c r="K36" s="167">
        <v>0.2</v>
      </c>
    </row>
    <row r="37" spans="1:11" ht="19.5" customHeight="1">
      <c r="A37" s="563"/>
      <c r="B37" s="164" t="s">
        <v>146</v>
      </c>
      <c r="C37" s="165">
        <v>1</v>
      </c>
      <c r="D37" s="166">
        <v>0.03</v>
      </c>
      <c r="E37" s="167">
        <v>0</v>
      </c>
      <c r="F37" s="165">
        <v>14</v>
      </c>
      <c r="G37" s="166">
        <v>7.0000000000000007E-2</v>
      </c>
      <c r="H37" s="167">
        <v>0.1</v>
      </c>
      <c r="I37" s="165">
        <v>15</v>
      </c>
      <c r="J37" s="166">
        <v>0.06</v>
      </c>
      <c r="K37" s="167">
        <v>0.1</v>
      </c>
    </row>
    <row r="38" spans="1:11" ht="15.95" customHeight="1">
      <c r="A38" s="564"/>
      <c r="B38" s="164" t="s">
        <v>147</v>
      </c>
      <c r="C38" s="194">
        <v>24</v>
      </c>
      <c r="D38" s="166">
        <v>0.68</v>
      </c>
      <c r="E38" s="167">
        <v>0.7</v>
      </c>
      <c r="F38" s="165">
        <v>710</v>
      </c>
      <c r="G38" s="166">
        <v>3.63</v>
      </c>
      <c r="H38" s="167">
        <v>2.8</v>
      </c>
      <c r="I38" s="165">
        <v>734</v>
      </c>
      <c r="J38" s="166">
        <v>3.18</v>
      </c>
      <c r="K38" s="167">
        <v>2.6</v>
      </c>
    </row>
    <row r="39" spans="1:11" ht="21.75" customHeight="1">
      <c r="A39" s="192" t="s">
        <v>148</v>
      </c>
      <c r="B39" s="160" t="s">
        <v>149</v>
      </c>
      <c r="C39" s="196">
        <v>343</v>
      </c>
      <c r="D39" s="162">
        <v>9.68</v>
      </c>
      <c r="E39" s="163">
        <v>9.3000000000000007</v>
      </c>
      <c r="F39" s="179"/>
      <c r="G39" s="179"/>
      <c r="H39" s="179"/>
      <c r="I39" s="161">
        <v>343</v>
      </c>
      <c r="J39" s="162">
        <v>1.48</v>
      </c>
      <c r="K39" s="163">
        <v>1.2</v>
      </c>
    </row>
    <row r="40" spans="1:11" ht="26.25" customHeight="1">
      <c r="A40" s="562"/>
      <c r="B40" s="197" t="s">
        <v>150</v>
      </c>
      <c r="C40" s="194">
        <v>53</v>
      </c>
      <c r="D40" s="166">
        <v>1.5</v>
      </c>
      <c r="E40" s="167">
        <v>1.4</v>
      </c>
      <c r="F40" s="179"/>
      <c r="G40" s="179"/>
      <c r="H40" s="179"/>
      <c r="I40" s="165">
        <v>53</v>
      </c>
      <c r="J40" s="166">
        <v>0.23</v>
      </c>
      <c r="K40" s="167">
        <v>0.2</v>
      </c>
    </row>
    <row r="41" spans="1:11" ht="15" customHeight="1">
      <c r="A41" s="564"/>
      <c r="B41" s="180" t="s">
        <v>177</v>
      </c>
      <c r="C41" s="194">
        <v>28</v>
      </c>
      <c r="D41" s="166">
        <v>0.79</v>
      </c>
      <c r="E41" s="167">
        <v>0.8</v>
      </c>
      <c r="F41" s="169"/>
      <c r="G41" s="169"/>
      <c r="H41" s="169"/>
      <c r="I41" s="165">
        <v>28</v>
      </c>
      <c r="J41" s="166">
        <v>0.12</v>
      </c>
      <c r="K41" s="167">
        <v>0.1</v>
      </c>
    </row>
    <row r="42" spans="1:11" ht="18.75" customHeight="1">
      <c r="A42" s="192" t="s">
        <v>152</v>
      </c>
      <c r="B42" s="160" t="s">
        <v>153</v>
      </c>
      <c r="C42" s="193">
        <v>12</v>
      </c>
      <c r="D42" s="173">
        <v>0.34</v>
      </c>
      <c r="E42" s="172">
        <v>0.3</v>
      </c>
      <c r="F42" s="161">
        <v>2</v>
      </c>
      <c r="G42" s="173">
        <v>0.01</v>
      </c>
      <c r="H42" s="163">
        <v>0</v>
      </c>
      <c r="I42" s="174">
        <v>14</v>
      </c>
      <c r="J42" s="173">
        <v>0.06</v>
      </c>
      <c r="K42" s="172">
        <v>0</v>
      </c>
    </row>
    <row r="43" spans="1:11" ht="19.5" customHeight="1">
      <c r="A43" s="192" t="s">
        <v>154</v>
      </c>
      <c r="B43" s="160" t="s">
        <v>155</v>
      </c>
      <c r="C43" s="196">
        <v>172</v>
      </c>
      <c r="D43" s="162">
        <v>4.8600000000000003</v>
      </c>
      <c r="E43" s="163">
        <v>4.7</v>
      </c>
      <c r="F43" s="161">
        <v>406</v>
      </c>
      <c r="G43" s="162">
        <v>2.0699999999999998</v>
      </c>
      <c r="H43" s="163">
        <v>1.6</v>
      </c>
      <c r="I43" s="161">
        <v>578</v>
      </c>
      <c r="J43" s="162">
        <v>2.5</v>
      </c>
      <c r="K43" s="163">
        <v>2</v>
      </c>
    </row>
    <row r="44" spans="1:11" ht="15.95" customHeight="1">
      <c r="A44" s="192" t="s">
        <v>156</v>
      </c>
      <c r="B44" s="160" t="s">
        <v>157</v>
      </c>
      <c r="C44" s="196">
        <v>744</v>
      </c>
      <c r="D44" s="162">
        <v>21.01</v>
      </c>
      <c r="E44" s="163">
        <v>20.2</v>
      </c>
      <c r="F44" s="161">
        <v>1983</v>
      </c>
      <c r="G44" s="162">
        <v>10.130000000000001</v>
      </c>
      <c r="H44" s="163">
        <v>7.9</v>
      </c>
      <c r="I44" s="161">
        <v>2727</v>
      </c>
      <c r="J44" s="162">
        <v>11.8</v>
      </c>
      <c r="K44" s="163">
        <v>9.5</v>
      </c>
    </row>
    <row r="45" spans="1:11" ht="18.75" customHeight="1">
      <c r="A45" s="562"/>
      <c r="B45" s="164" t="s">
        <v>158</v>
      </c>
      <c r="C45" s="217">
        <v>106</v>
      </c>
      <c r="D45" s="166">
        <v>2.99</v>
      </c>
      <c r="E45" s="167">
        <v>2.9</v>
      </c>
      <c r="F45" s="165">
        <v>517</v>
      </c>
      <c r="G45" s="166">
        <v>2.64</v>
      </c>
      <c r="H45" s="167">
        <v>2.1</v>
      </c>
      <c r="I45" s="165">
        <v>623</v>
      </c>
      <c r="J45" s="166">
        <v>2.7</v>
      </c>
      <c r="K45" s="167">
        <v>2.2000000000000002</v>
      </c>
    </row>
    <row r="46" spans="1:11" ht="14.25" customHeight="1">
      <c r="A46" s="563"/>
      <c r="B46" s="203" t="s">
        <v>178</v>
      </c>
      <c r="C46" s="199">
        <v>2</v>
      </c>
      <c r="D46" s="200">
        <v>0.06</v>
      </c>
      <c r="E46" s="201">
        <v>0.1</v>
      </c>
      <c r="F46" s="199">
        <v>9</v>
      </c>
      <c r="G46" s="200">
        <v>0.05</v>
      </c>
      <c r="H46" s="201">
        <v>0</v>
      </c>
      <c r="I46" s="199">
        <v>11</v>
      </c>
      <c r="J46" s="200">
        <v>0.05</v>
      </c>
      <c r="K46" s="201">
        <v>0</v>
      </c>
    </row>
    <row r="47" spans="1:11" ht="21" customHeight="1">
      <c r="A47" s="563"/>
      <c r="B47" s="168" t="s">
        <v>160</v>
      </c>
      <c r="C47" s="165">
        <v>4</v>
      </c>
      <c r="D47" s="166">
        <v>0.11</v>
      </c>
      <c r="E47" s="167">
        <v>0.1</v>
      </c>
      <c r="F47" s="165">
        <v>172</v>
      </c>
      <c r="G47" s="166">
        <v>0.88</v>
      </c>
      <c r="H47" s="167">
        <v>0.7</v>
      </c>
      <c r="I47" s="165">
        <v>176</v>
      </c>
      <c r="J47" s="166">
        <v>0.76</v>
      </c>
      <c r="K47" s="167">
        <v>0.6</v>
      </c>
    </row>
    <row r="48" spans="1:11" ht="14.25" customHeight="1">
      <c r="A48" s="563"/>
      <c r="B48" s="203" t="s">
        <v>165</v>
      </c>
      <c r="C48" s="199">
        <v>3</v>
      </c>
      <c r="D48" s="200">
        <v>0.08</v>
      </c>
      <c r="E48" s="201">
        <v>0.1</v>
      </c>
      <c r="F48" s="199">
        <v>34</v>
      </c>
      <c r="G48" s="200">
        <v>0.17</v>
      </c>
      <c r="H48" s="201">
        <v>0.1</v>
      </c>
      <c r="I48" s="199">
        <v>37</v>
      </c>
      <c r="J48" s="200">
        <v>0.16</v>
      </c>
      <c r="K48" s="201">
        <v>0.1</v>
      </c>
    </row>
    <row r="49" spans="1:11" ht="17.45" customHeight="1">
      <c r="A49" s="563"/>
      <c r="B49" s="180" t="s">
        <v>162</v>
      </c>
      <c r="C49" s="217">
        <v>110</v>
      </c>
      <c r="D49" s="166">
        <v>3.11</v>
      </c>
      <c r="E49" s="167">
        <v>3</v>
      </c>
      <c r="F49" s="165">
        <v>426</v>
      </c>
      <c r="G49" s="166">
        <v>2.1800000000000002</v>
      </c>
      <c r="H49" s="167">
        <v>1.7</v>
      </c>
      <c r="I49" s="165">
        <v>536</v>
      </c>
      <c r="J49" s="166">
        <v>2.3199999999999998</v>
      </c>
      <c r="K49" s="167">
        <v>1.9</v>
      </c>
    </row>
    <row r="50" spans="1:11" ht="14.25" customHeight="1">
      <c r="A50" s="563"/>
      <c r="B50" s="203" t="s">
        <v>179</v>
      </c>
      <c r="C50" s="202">
        <v>94</v>
      </c>
      <c r="D50" s="200">
        <v>2.65</v>
      </c>
      <c r="E50" s="201">
        <v>2.6</v>
      </c>
      <c r="F50" s="199">
        <v>271</v>
      </c>
      <c r="G50" s="200">
        <v>1.38</v>
      </c>
      <c r="H50" s="201">
        <v>1.1000000000000001</v>
      </c>
      <c r="I50" s="199">
        <v>365</v>
      </c>
      <c r="J50" s="200">
        <v>1.58</v>
      </c>
      <c r="K50" s="201">
        <v>1.3</v>
      </c>
    </row>
    <row r="51" spans="1:11" ht="18" customHeight="1">
      <c r="A51" s="563"/>
      <c r="B51" s="180" t="s">
        <v>164</v>
      </c>
      <c r="C51" s="194">
        <v>29</v>
      </c>
      <c r="D51" s="166">
        <v>0.82</v>
      </c>
      <c r="E51" s="167">
        <v>0.8</v>
      </c>
      <c r="F51" s="165">
        <v>441</v>
      </c>
      <c r="G51" s="166">
        <v>2.25</v>
      </c>
      <c r="H51" s="167">
        <v>1.8</v>
      </c>
      <c r="I51" s="165">
        <v>470</v>
      </c>
      <c r="J51" s="166">
        <v>2.0299999999999998</v>
      </c>
      <c r="K51" s="167">
        <v>1.6</v>
      </c>
    </row>
    <row r="52" spans="1:11" ht="14.25" customHeight="1">
      <c r="A52" s="563"/>
      <c r="B52" s="203" t="s">
        <v>165</v>
      </c>
      <c r="C52" s="202">
        <v>22</v>
      </c>
      <c r="D52" s="200">
        <v>0.62</v>
      </c>
      <c r="E52" s="201">
        <v>0.6</v>
      </c>
      <c r="F52" s="199">
        <v>374</v>
      </c>
      <c r="G52" s="200">
        <v>1.91</v>
      </c>
      <c r="H52" s="201">
        <v>1.5</v>
      </c>
      <c r="I52" s="199">
        <v>396</v>
      </c>
      <c r="J52" s="200">
        <v>1.71</v>
      </c>
      <c r="K52" s="201">
        <v>1.4</v>
      </c>
    </row>
    <row r="53" spans="1:11" ht="16.7" customHeight="1">
      <c r="A53" s="564"/>
      <c r="B53" s="195" t="s">
        <v>166</v>
      </c>
      <c r="C53" s="194">
        <v>68</v>
      </c>
      <c r="D53" s="166">
        <v>1.92</v>
      </c>
      <c r="E53" s="167">
        <v>1.8</v>
      </c>
      <c r="F53" s="165">
        <v>84</v>
      </c>
      <c r="G53" s="166">
        <v>0.43</v>
      </c>
      <c r="H53" s="167">
        <v>0.3</v>
      </c>
      <c r="I53" s="165">
        <v>152</v>
      </c>
      <c r="J53" s="166">
        <v>0.66</v>
      </c>
      <c r="K53" s="167">
        <v>0.5</v>
      </c>
    </row>
    <row r="54" spans="1:11" ht="20.25" customHeight="1">
      <c r="A54" s="192" t="s">
        <v>167</v>
      </c>
      <c r="B54" s="160" t="s">
        <v>168</v>
      </c>
      <c r="C54" s="204">
        <v>10</v>
      </c>
      <c r="D54" s="162">
        <v>0.28000000000000003</v>
      </c>
      <c r="E54" s="163">
        <v>0.3</v>
      </c>
      <c r="F54" s="161">
        <v>1691</v>
      </c>
      <c r="G54" s="162">
        <v>8.64</v>
      </c>
      <c r="H54" s="163">
        <v>6.7</v>
      </c>
      <c r="I54" s="161">
        <v>1701</v>
      </c>
      <c r="J54" s="162">
        <v>7.36</v>
      </c>
      <c r="K54" s="163">
        <v>5.9</v>
      </c>
    </row>
    <row r="55" spans="1:11" ht="15" customHeight="1">
      <c r="A55" s="181"/>
      <c r="B55" s="205" t="s">
        <v>169</v>
      </c>
      <c r="C55" s="207">
        <v>10</v>
      </c>
      <c r="D55" s="166">
        <v>0.28000000000000003</v>
      </c>
      <c r="E55" s="167">
        <v>0.3</v>
      </c>
      <c r="F55" s="165">
        <v>1626</v>
      </c>
      <c r="G55" s="166">
        <v>8.31</v>
      </c>
      <c r="H55" s="167">
        <v>6.5</v>
      </c>
      <c r="I55" s="206">
        <v>1636</v>
      </c>
      <c r="J55" s="166">
        <v>7.08</v>
      </c>
      <c r="K55" s="167">
        <v>5.7</v>
      </c>
    </row>
    <row r="56" spans="1:11" ht="15" customHeight="1">
      <c r="A56" s="582" t="s">
        <v>170</v>
      </c>
      <c r="B56" s="583"/>
      <c r="C56" s="169"/>
      <c r="D56" s="169"/>
      <c r="E56" s="169"/>
      <c r="F56" s="165">
        <v>65</v>
      </c>
      <c r="G56" s="166">
        <v>0.33</v>
      </c>
      <c r="H56" s="167">
        <v>0.3</v>
      </c>
      <c r="I56" s="206">
        <v>65</v>
      </c>
      <c r="J56" s="166">
        <v>0.28000000000000003</v>
      </c>
      <c r="K56" s="167">
        <v>0.2</v>
      </c>
    </row>
    <row r="57" spans="1:11" ht="18" customHeight="1">
      <c r="A57" s="584" t="s">
        <v>171</v>
      </c>
      <c r="B57" s="585"/>
      <c r="C57" s="208">
        <v>3684</v>
      </c>
      <c r="D57" s="209">
        <v>104.01</v>
      </c>
      <c r="E57" s="169"/>
      <c r="F57" s="161">
        <v>25100</v>
      </c>
      <c r="G57" s="209">
        <v>128.24</v>
      </c>
      <c r="H57" s="169"/>
      <c r="I57" s="161">
        <v>28784</v>
      </c>
      <c r="J57" s="209">
        <v>124.53</v>
      </c>
      <c r="K57" s="169"/>
    </row>
  </sheetData>
  <mergeCells count="17">
    <mergeCell ref="A40:A41"/>
    <mergeCell ref="A45:A53"/>
    <mergeCell ref="A56:B56"/>
    <mergeCell ref="A57:B57"/>
    <mergeCell ref="A6:A7"/>
    <mergeCell ref="A11:A12"/>
    <mergeCell ref="A19:A21"/>
    <mergeCell ref="A23:A26"/>
    <mergeCell ref="A31:A33"/>
    <mergeCell ref="A35:A38"/>
    <mergeCell ref="A1:L1"/>
    <mergeCell ref="A2:L2"/>
    <mergeCell ref="A3:A4"/>
    <mergeCell ref="B3:B4"/>
    <mergeCell ref="C3:E3"/>
    <mergeCell ref="F3:H3"/>
    <mergeCell ref="I3:K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workbookViewId="0">
      <selection activeCell="B24" sqref="B24"/>
    </sheetView>
  </sheetViews>
  <sheetFormatPr defaultRowHeight="12.75"/>
  <cols>
    <col min="1" max="1" width="5.85546875" style="154" customWidth="1"/>
    <col min="2" max="2" width="54.85546875" style="154" customWidth="1"/>
    <col min="3" max="3" width="11" style="154" customWidth="1"/>
    <col min="4" max="4" width="12.140625" style="154" customWidth="1"/>
    <col min="5" max="5" width="9.5703125" style="154" customWidth="1"/>
    <col min="6" max="6" width="11" style="154" customWidth="1"/>
    <col min="7" max="7" width="11.28515625" style="154" customWidth="1"/>
    <col min="8" max="8" width="9.5703125" style="154" customWidth="1"/>
    <col min="9" max="9" width="10.140625" style="154" customWidth="1"/>
    <col min="10" max="10" width="11.42578125" style="154" customWidth="1"/>
    <col min="11" max="11" width="9" style="154" customWidth="1"/>
    <col min="12" max="12" width="2.42578125" style="154" customWidth="1"/>
    <col min="13" max="16384" width="9.140625" style="154"/>
  </cols>
  <sheetData>
    <row r="1" spans="1:12" ht="14.25" customHeight="1">
      <c r="A1" s="589" t="s">
        <v>180</v>
      </c>
      <c r="B1" s="589"/>
      <c r="C1" s="589"/>
      <c r="D1" s="589"/>
      <c r="E1" s="589"/>
      <c r="F1" s="589"/>
      <c r="G1" s="589"/>
      <c r="H1" s="589"/>
      <c r="I1" s="589"/>
      <c r="J1" s="589"/>
      <c r="K1" s="589"/>
      <c r="L1" s="589"/>
    </row>
    <row r="2" spans="1:12" ht="14.25" customHeight="1">
      <c r="A2" s="590" t="s">
        <v>181</v>
      </c>
      <c r="B2" s="590"/>
      <c r="C2" s="590"/>
      <c r="D2" s="590"/>
      <c r="E2" s="590"/>
      <c r="F2" s="590"/>
      <c r="G2" s="590"/>
      <c r="H2" s="590"/>
      <c r="I2" s="590"/>
      <c r="J2" s="590"/>
      <c r="K2" s="590"/>
      <c r="L2" s="590"/>
    </row>
    <row r="3" spans="1:12" ht="13.7" customHeight="1">
      <c r="A3" s="562" t="s">
        <v>91</v>
      </c>
      <c r="B3" s="566" t="s">
        <v>92</v>
      </c>
      <c r="C3" s="568" t="s">
        <v>93</v>
      </c>
      <c r="D3" s="569"/>
      <c r="E3" s="570"/>
      <c r="F3" s="571" t="s">
        <v>94</v>
      </c>
      <c r="G3" s="572"/>
      <c r="H3" s="573"/>
      <c r="I3" s="574" t="s">
        <v>95</v>
      </c>
      <c r="J3" s="575"/>
      <c r="K3" s="576"/>
    </row>
    <row r="4" spans="1:12" ht="33.200000000000003" customHeight="1">
      <c r="A4" s="564"/>
      <c r="B4" s="567"/>
      <c r="C4" s="155" t="s">
        <v>96</v>
      </c>
      <c r="D4" s="156" t="s">
        <v>97</v>
      </c>
      <c r="E4" s="157" t="s">
        <v>98</v>
      </c>
      <c r="F4" s="155" t="s">
        <v>96</v>
      </c>
      <c r="G4" s="158" t="s">
        <v>97</v>
      </c>
      <c r="H4" s="157" t="s">
        <v>98</v>
      </c>
      <c r="I4" s="155" t="s">
        <v>96</v>
      </c>
      <c r="J4" s="158" t="s">
        <v>97</v>
      </c>
      <c r="K4" s="157" t="s">
        <v>98</v>
      </c>
    </row>
    <row r="5" spans="1:12" ht="17.45" customHeight="1">
      <c r="A5" s="159" t="s">
        <v>99</v>
      </c>
      <c r="B5" s="160" t="s">
        <v>100</v>
      </c>
      <c r="C5" s="161">
        <v>435</v>
      </c>
      <c r="D5" s="162">
        <v>12.14</v>
      </c>
      <c r="E5" s="163">
        <v>7.8</v>
      </c>
      <c r="F5" s="161">
        <v>771</v>
      </c>
      <c r="G5" s="162">
        <v>3.89</v>
      </c>
      <c r="H5" s="163">
        <v>2.6</v>
      </c>
      <c r="I5" s="161">
        <v>1206</v>
      </c>
      <c r="J5" s="162">
        <v>5.15</v>
      </c>
      <c r="K5" s="163">
        <v>3.4</v>
      </c>
    </row>
    <row r="6" spans="1:12" ht="16.7" customHeight="1">
      <c r="A6" s="577"/>
      <c r="B6" s="164" t="s">
        <v>101</v>
      </c>
      <c r="C6" s="165">
        <v>344</v>
      </c>
      <c r="D6" s="166">
        <v>9.6</v>
      </c>
      <c r="E6" s="167">
        <v>6.2</v>
      </c>
      <c r="F6" s="165">
        <v>428</v>
      </c>
      <c r="G6" s="166">
        <v>2.16</v>
      </c>
      <c r="H6" s="167">
        <v>1.4</v>
      </c>
      <c r="I6" s="165">
        <v>772</v>
      </c>
      <c r="J6" s="166">
        <v>3.3</v>
      </c>
      <c r="K6" s="167">
        <v>2.2000000000000002</v>
      </c>
    </row>
    <row r="7" spans="1:12" ht="18.2" customHeight="1">
      <c r="A7" s="578"/>
      <c r="B7" s="168" t="s">
        <v>102</v>
      </c>
      <c r="C7" s="169"/>
      <c r="D7" s="169"/>
      <c r="E7" s="169"/>
      <c r="F7" s="169"/>
      <c r="G7" s="169"/>
      <c r="H7" s="169"/>
      <c r="I7" s="169"/>
      <c r="J7" s="169"/>
      <c r="K7" s="169"/>
    </row>
    <row r="8" spans="1:12" ht="17.45" customHeight="1">
      <c r="A8" s="159" t="s">
        <v>103</v>
      </c>
      <c r="B8" s="160" t="s">
        <v>104</v>
      </c>
      <c r="C8" s="161">
        <v>16</v>
      </c>
      <c r="D8" s="162">
        <v>0.45</v>
      </c>
      <c r="E8" s="163">
        <v>0.3</v>
      </c>
      <c r="F8" s="161">
        <v>834</v>
      </c>
      <c r="G8" s="162">
        <v>4.21</v>
      </c>
      <c r="H8" s="163">
        <v>2.8</v>
      </c>
      <c r="I8" s="161">
        <v>850</v>
      </c>
      <c r="J8" s="162">
        <v>3.63</v>
      </c>
      <c r="K8" s="163">
        <v>2.4</v>
      </c>
    </row>
    <row r="9" spans="1:12" ht="15" customHeight="1">
      <c r="A9" s="169"/>
      <c r="B9" s="164" t="s">
        <v>105</v>
      </c>
      <c r="C9" s="169"/>
      <c r="D9" s="169"/>
      <c r="E9" s="169"/>
      <c r="F9" s="165">
        <v>290</v>
      </c>
      <c r="G9" s="166">
        <v>1.46</v>
      </c>
      <c r="H9" s="170">
        <v>1</v>
      </c>
      <c r="I9" s="165">
        <v>290</v>
      </c>
      <c r="J9" s="166">
        <v>1.24</v>
      </c>
      <c r="K9" s="167">
        <v>0.8</v>
      </c>
    </row>
    <row r="10" spans="1:12" ht="19.5" customHeight="1">
      <c r="A10" s="171" t="s">
        <v>106</v>
      </c>
      <c r="B10" s="160" t="s">
        <v>107</v>
      </c>
      <c r="C10" s="169"/>
      <c r="D10" s="169"/>
      <c r="E10" s="169"/>
      <c r="F10" s="161">
        <v>217</v>
      </c>
      <c r="G10" s="162">
        <v>1.0900000000000001</v>
      </c>
      <c r="H10" s="163">
        <v>0.7</v>
      </c>
      <c r="I10" s="161">
        <v>217</v>
      </c>
      <c r="J10" s="162">
        <v>0.93</v>
      </c>
      <c r="K10" s="163">
        <v>0.6</v>
      </c>
    </row>
    <row r="11" spans="1:12" ht="28.5" customHeight="1">
      <c r="A11" s="579" t="s">
        <v>108</v>
      </c>
      <c r="B11" s="158" t="s">
        <v>109</v>
      </c>
      <c r="C11" s="161">
        <v>4</v>
      </c>
      <c r="D11" s="162">
        <v>0.11</v>
      </c>
      <c r="E11" s="172">
        <v>0.1</v>
      </c>
      <c r="F11" s="161">
        <v>1029</v>
      </c>
      <c r="G11" s="173">
        <v>5.19</v>
      </c>
      <c r="H11" s="163">
        <v>3.5</v>
      </c>
      <c r="I11" s="174">
        <v>1033</v>
      </c>
      <c r="J11" s="173">
        <v>4.41</v>
      </c>
      <c r="K11" s="172">
        <v>2.9</v>
      </c>
    </row>
    <row r="12" spans="1:12" ht="15" customHeight="1">
      <c r="A12" s="580"/>
      <c r="B12" s="164" t="s">
        <v>110</v>
      </c>
      <c r="C12" s="165">
        <v>4</v>
      </c>
      <c r="D12" s="166">
        <v>0.11</v>
      </c>
      <c r="E12" s="167">
        <v>0.1</v>
      </c>
      <c r="F12" s="165">
        <v>1012</v>
      </c>
      <c r="G12" s="166">
        <v>5.0999999999999996</v>
      </c>
      <c r="H12" s="167">
        <v>3.4</v>
      </c>
      <c r="I12" s="165">
        <v>1016</v>
      </c>
      <c r="J12" s="166">
        <v>4.34</v>
      </c>
      <c r="K12" s="167">
        <v>2.9</v>
      </c>
    </row>
    <row r="13" spans="1:12" ht="15.75" customHeight="1">
      <c r="A13" s="175" t="s">
        <v>111</v>
      </c>
      <c r="B13" s="160" t="s">
        <v>112</v>
      </c>
      <c r="C13" s="169"/>
      <c r="D13" s="169"/>
      <c r="E13" s="169"/>
      <c r="F13" s="169"/>
      <c r="G13" s="169"/>
      <c r="H13" s="169"/>
      <c r="I13" s="169"/>
      <c r="J13" s="169"/>
      <c r="K13" s="169"/>
    </row>
    <row r="14" spans="1:12" ht="15.95" customHeight="1">
      <c r="A14" s="175" t="s">
        <v>113</v>
      </c>
      <c r="B14" s="160" t="s">
        <v>114</v>
      </c>
      <c r="C14" s="161">
        <v>7</v>
      </c>
      <c r="D14" s="173">
        <v>0.2</v>
      </c>
      <c r="E14" s="172">
        <v>0.1</v>
      </c>
      <c r="F14" s="161">
        <v>1708</v>
      </c>
      <c r="G14" s="173">
        <v>8.61</v>
      </c>
      <c r="H14" s="163">
        <v>5.7</v>
      </c>
      <c r="I14" s="174">
        <v>1715</v>
      </c>
      <c r="J14" s="173">
        <v>7.32</v>
      </c>
      <c r="K14" s="172">
        <v>4.9000000000000004</v>
      </c>
    </row>
    <row r="15" spans="1:12" ht="15" customHeight="1">
      <c r="A15" s="169"/>
      <c r="B15" s="164" t="s">
        <v>115</v>
      </c>
      <c r="C15" s="165">
        <v>1</v>
      </c>
      <c r="D15" s="166">
        <v>0.03</v>
      </c>
      <c r="E15" s="167">
        <v>0</v>
      </c>
      <c r="F15" s="165">
        <v>69</v>
      </c>
      <c r="G15" s="166">
        <v>0.35</v>
      </c>
      <c r="H15" s="167">
        <v>0.2</v>
      </c>
      <c r="I15" s="165">
        <v>70</v>
      </c>
      <c r="J15" s="166">
        <v>0.3</v>
      </c>
      <c r="K15" s="167">
        <v>0.2</v>
      </c>
    </row>
    <row r="16" spans="1:12" ht="17.45" customHeight="1">
      <c r="A16" s="177" t="s">
        <v>116</v>
      </c>
      <c r="B16" s="160" t="s">
        <v>117</v>
      </c>
      <c r="C16" s="161">
        <v>18</v>
      </c>
      <c r="D16" s="173">
        <v>0.5</v>
      </c>
      <c r="E16" s="172">
        <v>0.3</v>
      </c>
      <c r="F16" s="161">
        <v>975</v>
      </c>
      <c r="G16" s="173">
        <v>4.92</v>
      </c>
      <c r="H16" s="163">
        <v>3.3</v>
      </c>
      <c r="I16" s="174">
        <v>993</v>
      </c>
      <c r="J16" s="173">
        <v>4.24</v>
      </c>
      <c r="K16" s="172">
        <v>2.8</v>
      </c>
    </row>
    <row r="17" spans="1:11" ht="17.45" customHeight="1">
      <c r="A17" s="178" t="s">
        <v>118</v>
      </c>
      <c r="B17" s="160" t="s">
        <v>119</v>
      </c>
      <c r="C17" s="161">
        <v>19</v>
      </c>
      <c r="D17" s="173">
        <v>0.53</v>
      </c>
      <c r="E17" s="172">
        <v>0.3</v>
      </c>
      <c r="F17" s="161">
        <v>641</v>
      </c>
      <c r="G17" s="173">
        <v>3.23</v>
      </c>
      <c r="H17" s="163">
        <v>2.2000000000000002</v>
      </c>
      <c r="I17" s="174">
        <v>660</v>
      </c>
      <c r="J17" s="173">
        <v>2.82</v>
      </c>
      <c r="K17" s="172">
        <v>1.9</v>
      </c>
    </row>
    <row r="18" spans="1:11" ht="15.75" customHeight="1">
      <c r="A18" s="175" t="s">
        <v>120</v>
      </c>
      <c r="B18" s="160" t="s">
        <v>121</v>
      </c>
      <c r="C18" s="161">
        <v>2</v>
      </c>
      <c r="D18" s="162">
        <v>0.06</v>
      </c>
      <c r="E18" s="163">
        <v>0</v>
      </c>
      <c r="F18" s="161">
        <v>6837</v>
      </c>
      <c r="G18" s="162">
        <v>34.47</v>
      </c>
      <c r="H18" s="163">
        <v>23</v>
      </c>
      <c r="I18" s="161">
        <v>6839</v>
      </c>
      <c r="J18" s="162">
        <v>29.21</v>
      </c>
      <c r="K18" s="163">
        <v>19.399999999999999</v>
      </c>
    </row>
    <row r="19" spans="1:11" ht="15" customHeight="1">
      <c r="A19" s="562"/>
      <c r="B19" s="164" t="s">
        <v>122</v>
      </c>
      <c r="C19" s="179"/>
      <c r="D19" s="179"/>
      <c r="E19" s="179"/>
      <c r="F19" s="165">
        <v>1</v>
      </c>
      <c r="G19" s="166">
        <v>0.01</v>
      </c>
      <c r="H19" s="167">
        <v>0</v>
      </c>
      <c r="I19" s="165">
        <v>1</v>
      </c>
      <c r="J19" s="166">
        <v>0</v>
      </c>
      <c r="K19" s="167">
        <v>0</v>
      </c>
    </row>
    <row r="20" spans="1:11" ht="15" customHeight="1">
      <c r="A20" s="563"/>
      <c r="B20" s="180" t="s">
        <v>123</v>
      </c>
      <c r="C20" s="169"/>
      <c r="D20" s="169"/>
      <c r="E20" s="169"/>
      <c r="F20" s="165">
        <v>1226</v>
      </c>
      <c r="G20" s="166">
        <v>6.18</v>
      </c>
      <c r="H20" s="167">
        <v>4.0999999999999996</v>
      </c>
      <c r="I20" s="165">
        <v>1226</v>
      </c>
      <c r="J20" s="166">
        <v>5.24</v>
      </c>
      <c r="K20" s="167">
        <v>3.5</v>
      </c>
    </row>
    <row r="21" spans="1:11" ht="15" customHeight="1">
      <c r="A21" s="564"/>
      <c r="B21" s="180" t="s">
        <v>124</v>
      </c>
      <c r="C21" s="169"/>
      <c r="D21" s="169"/>
      <c r="E21" s="169"/>
      <c r="F21" s="165">
        <v>1254</v>
      </c>
      <c r="G21" s="166">
        <v>6.32</v>
      </c>
      <c r="H21" s="167">
        <v>4.2</v>
      </c>
      <c r="I21" s="165">
        <v>1254</v>
      </c>
      <c r="J21" s="166">
        <v>5.36</v>
      </c>
      <c r="K21" s="167">
        <v>3.6</v>
      </c>
    </row>
    <row r="22" spans="1:11" ht="15.75" customHeight="1">
      <c r="A22" s="175" t="s">
        <v>125</v>
      </c>
      <c r="B22" s="160" t="s">
        <v>126</v>
      </c>
      <c r="C22" s="161">
        <v>3073</v>
      </c>
      <c r="D22" s="162">
        <v>85.79</v>
      </c>
      <c r="E22" s="163">
        <v>55.1</v>
      </c>
      <c r="F22" s="161">
        <v>3829</v>
      </c>
      <c r="G22" s="162">
        <v>19.309999999999999</v>
      </c>
      <c r="H22" s="163">
        <v>12.9</v>
      </c>
      <c r="I22" s="161">
        <v>6902</v>
      </c>
      <c r="J22" s="162">
        <v>29.48</v>
      </c>
      <c r="K22" s="163">
        <v>19.600000000000001</v>
      </c>
    </row>
    <row r="23" spans="1:11" ht="15.2" customHeight="1">
      <c r="A23" s="562"/>
      <c r="B23" s="164" t="s">
        <v>127</v>
      </c>
      <c r="C23" s="165">
        <v>269</v>
      </c>
      <c r="D23" s="166">
        <v>7.51</v>
      </c>
      <c r="E23" s="167">
        <v>4.8</v>
      </c>
      <c r="F23" s="165">
        <v>20</v>
      </c>
      <c r="G23" s="166">
        <v>0.1</v>
      </c>
      <c r="H23" s="170">
        <v>0.1</v>
      </c>
      <c r="I23" s="165">
        <v>289</v>
      </c>
      <c r="J23" s="166">
        <v>1.23</v>
      </c>
      <c r="K23" s="167">
        <v>0.8</v>
      </c>
    </row>
    <row r="24" spans="1:11" ht="15.2" customHeight="1">
      <c r="A24" s="563"/>
      <c r="B24" s="180" t="s">
        <v>128</v>
      </c>
      <c r="C24" s="165">
        <v>1123</v>
      </c>
      <c r="D24" s="166">
        <v>31.35</v>
      </c>
      <c r="E24" s="167">
        <v>20.2</v>
      </c>
      <c r="F24" s="165">
        <v>1850</v>
      </c>
      <c r="G24" s="166">
        <v>9.33</v>
      </c>
      <c r="H24" s="170">
        <v>6.2</v>
      </c>
      <c r="I24" s="165">
        <v>2973</v>
      </c>
      <c r="J24" s="166">
        <v>12.7</v>
      </c>
      <c r="K24" s="167">
        <v>8.4</v>
      </c>
    </row>
    <row r="25" spans="1:11" ht="16.7" customHeight="1">
      <c r="A25" s="563"/>
      <c r="B25" s="180" t="s">
        <v>129</v>
      </c>
      <c r="C25" s="169"/>
      <c r="D25" s="169"/>
      <c r="E25" s="169"/>
      <c r="F25" s="165">
        <v>732</v>
      </c>
      <c r="G25" s="166">
        <v>3.69</v>
      </c>
      <c r="H25" s="170">
        <v>2.5</v>
      </c>
      <c r="I25" s="165">
        <v>732</v>
      </c>
      <c r="J25" s="166">
        <v>3.13</v>
      </c>
      <c r="K25" s="167">
        <v>2.1</v>
      </c>
    </row>
    <row r="26" spans="1:11" ht="15" customHeight="1">
      <c r="A26" s="564"/>
      <c r="B26" s="180" t="s">
        <v>130</v>
      </c>
      <c r="C26" s="165">
        <v>25</v>
      </c>
      <c r="D26" s="166">
        <v>0.7</v>
      </c>
      <c r="E26" s="167">
        <v>0.4</v>
      </c>
      <c r="F26" s="165">
        <v>39</v>
      </c>
      <c r="G26" s="166">
        <v>0.2</v>
      </c>
      <c r="H26" s="170">
        <v>0.1</v>
      </c>
      <c r="I26" s="165">
        <v>64</v>
      </c>
      <c r="J26" s="166">
        <v>0.27</v>
      </c>
      <c r="K26" s="167">
        <v>0.2</v>
      </c>
    </row>
    <row r="27" spans="1:11" ht="15.75" customHeight="1">
      <c r="A27" s="175" t="s">
        <v>131</v>
      </c>
      <c r="B27" s="160" t="s">
        <v>132</v>
      </c>
      <c r="C27" s="161">
        <v>146</v>
      </c>
      <c r="D27" s="162">
        <v>4.08</v>
      </c>
      <c r="E27" s="163">
        <v>2.6</v>
      </c>
      <c r="F27" s="161">
        <v>3452</v>
      </c>
      <c r="G27" s="162">
        <v>17.41</v>
      </c>
      <c r="H27" s="163">
        <v>11.6</v>
      </c>
      <c r="I27" s="161">
        <v>3598</v>
      </c>
      <c r="J27" s="162">
        <v>15.37</v>
      </c>
      <c r="K27" s="163">
        <v>10.199999999999999</v>
      </c>
    </row>
    <row r="28" spans="1:11" ht="15" customHeight="1">
      <c r="A28" s="562"/>
      <c r="B28" s="164" t="s">
        <v>182</v>
      </c>
      <c r="C28" s="169"/>
      <c r="D28" s="169"/>
      <c r="E28" s="169"/>
      <c r="F28" s="165">
        <v>179</v>
      </c>
      <c r="G28" s="166">
        <v>0.9</v>
      </c>
      <c r="H28" s="167">
        <v>0.6</v>
      </c>
      <c r="I28" s="206">
        <v>179</v>
      </c>
      <c r="J28" s="166">
        <v>0.76</v>
      </c>
      <c r="K28" s="167">
        <v>0.5</v>
      </c>
    </row>
    <row r="29" spans="1:11" ht="14.25" customHeight="1">
      <c r="A29" s="563"/>
      <c r="B29" s="180" t="s">
        <v>183</v>
      </c>
      <c r="C29" s="169"/>
      <c r="D29" s="169"/>
      <c r="E29" s="169"/>
      <c r="F29" s="169"/>
      <c r="G29" s="169"/>
      <c r="H29" s="169"/>
      <c r="I29" s="169"/>
      <c r="J29" s="169"/>
      <c r="K29" s="169"/>
    </row>
    <row r="30" spans="1:11" ht="15.95" customHeight="1">
      <c r="A30" s="563"/>
      <c r="B30" s="180" t="s">
        <v>184</v>
      </c>
      <c r="C30" s="169"/>
      <c r="D30" s="169"/>
      <c r="E30" s="169"/>
      <c r="F30" s="165">
        <v>239</v>
      </c>
      <c r="G30" s="166">
        <v>1.21</v>
      </c>
      <c r="H30" s="167">
        <v>0.8</v>
      </c>
      <c r="I30" s="206">
        <v>239</v>
      </c>
      <c r="J30" s="166">
        <v>1.02</v>
      </c>
      <c r="K30" s="167">
        <v>0.7</v>
      </c>
    </row>
    <row r="31" spans="1:11" ht="15.2" customHeight="1">
      <c r="A31" s="563"/>
      <c r="B31" s="218" t="s">
        <v>185</v>
      </c>
      <c r="C31" s="181"/>
      <c r="D31" s="181"/>
      <c r="E31" s="181"/>
      <c r="F31" s="181"/>
      <c r="G31" s="181"/>
      <c r="H31" s="181"/>
      <c r="I31" s="181"/>
      <c r="J31" s="181"/>
      <c r="K31" s="181"/>
    </row>
    <row r="32" spans="1:11" ht="16.5" customHeight="1">
      <c r="A32" s="219" t="s">
        <v>133</v>
      </c>
      <c r="B32" s="220" t="s">
        <v>134</v>
      </c>
      <c r="C32" s="221">
        <v>97</v>
      </c>
      <c r="D32" s="222">
        <v>2.71</v>
      </c>
      <c r="E32" s="223">
        <v>1.7</v>
      </c>
      <c r="F32" s="221">
        <v>1537</v>
      </c>
      <c r="G32" s="222">
        <v>7.75</v>
      </c>
      <c r="H32" s="223">
        <v>5.2</v>
      </c>
      <c r="I32" s="221">
        <v>1634</v>
      </c>
      <c r="J32" s="222">
        <v>6.98</v>
      </c>
      <c r="K32" s="223">
        <v>4.5999999999999996</v>
      </c>
    </row>
    <row r="33" spans="1:11" ht="28.5" customHeight="1">
      <c r="A33" s="192" t="s">
        <v>135</v>
      </c>
      <c r="B33" s="158" t="s">
        <v>136</v>
      </c>
      <c r="C33" s="161">
        <v>35</v>
      </c>
      <c r="D33" s="173">
        <v>0.98</v>
      </c>
      <c r="E33" s="172">
        <v>0.6</v>
      </c>
      <c r="F33" s="161">
        <v>1025</v>
      </c>
      <c r="G33" s="173">
        <v>5.17</v>
      </c>
      <c r="H33" s="163">
        <v>3.4</v>
      </c>
      <c r="I33" s="174">
        <v>1060</v>
      </c>
      <c r="J33" s="173">
        <v>4.53</v>
      </c>
      <c r="K33" s="172">
        <v>3</v>
      </c>
    </row>
    <row r="34" spans="1:11" ht="15.75" customHeight="1">
      <c r="A34" s="192" t="s">
        <v>137</v>
      </c>
      <c r="B34" s="160" t="s">
        <v>138</v>
      </c>
      <c r="C34" s="161">
        <v>190</v>
      </c>
      <c r="D34" s="173">
        <v>5.3</v>
      </c>
      <c r="E34" s="172">
        <v>3.4</v>
      </c>
      <c r="F34" s="161">
        <v>1959</v>
      </c>
      <c r="G34" s="173">
        <v>9.8800000000000008</v>
      </c>
      <c r="H34" s="163">
        <v>6.6</v>
      </c>
      <c r="I34" s="174">
        <v>2149</v>
      </c>
      <c r="J34" s="173">
        <v>9.18</v>
      </c>
      <c r="K34" s="172">
        <v>6.1</v>
      </c>
    </row>
    <row r="35" spans="1:11" ht="15" customHeight="1">
      <c r="A35" s="562"/>
      <c r="B35" s="164" t="s">
        <v>139</v>
      </c>
      <c r="C35" s="165">
        <v>121</v>
      </c>
      <c r="D35" s="166">
        <v>3.38</v>
      </c>
      <c r="E35" s="167">
        <v>2.2000000000000002</v>
      </c>
      <c r="F35" s="165">
        <v>1459</v>
      </c>
      <c r="G35" s="166">
        <v>7.36</v>
      </c>
      <c r="H35" s="167">
        <v>4.9000000000000004</v>
      </c>
      <c r="I35" s="165">
        <v>1580</v>
      </c>
      <c r="J35" s="166">
        <v>6.75</v>
      </c>
      <c r="K35" s="167">
        <v>4.5</v>
      </c>
    </row>
    <row r="36" spans="1:11" ht="15" customHeight="1">
      <c r="A36" s="563"/>
      <c r="B36" s="164" t="s">
        <v>140</v>
      </c>
      <c r="C36" s="165">
        <v>119</v>
      </c>
      <c r="D36" s="166">
        <v>3.32</v>
      </c>
      <c r="E36" s="167">
        <v>2.1</v>
      </c>
      <c r="F36" s="165">
        <v>864</v>
      </c>
      <c r="G36" s="166">
        <v>4.3600000000000003</v>
      </c>
      <c r="H36" s="167">
        <v>2.9</v>
      </c>
      <c r="I36" s="165">
        <v>983</v>
      </c>
      <c r="J36" s="166">
        <v>4.2</v>
      </c>
      <c r="K36" s="167">
        <v>2.8</v>
      </c>
    </row>
    <row r="37" spans="1:11" ht="15.6" customHeight="1">
      <c r="A37" s="564"/>
      <c r="B37" s="191" t="s">
        <v>141</v>
      </c>
      <c r="C37" s="169"/>
      <c r="D37" s="169"/>
      <c r="E37" s="169"/>
      <c r="F37" s="165">
        <v>185</v>
      </c>
      <c r="G37" s="166">
        <v>0.93</v>
      </c>
      <c r="H37" s="167">
        <v>0.6</v>
      </c>
      <c r="I37" s="165">
        <v>185</v>
      </c>
      <c r="J37" s="166">
        <v>0.79</v>
      </c>
      <c r="K37" s="167">
        <v>0.5</v>
      </c>
    </row>
    <row r="38" spans="1:11" ht="15.75" customHeight="1">
      <c r="A38" s="192" t="s">
        <v>142</v>
      </c>
      <c r="B38" s="160" t="s">
        <v>143</v>
      </c>
      <c r="C38" s="161">
        <v>97</v>
      </c>
      <c r="D38" s="173">
        <v>2.71</v>
      </c>
      <c r="E38" s="172">
        <v>1.7</v>
      </c>
      <c r="F38" s="161">
        <v>2392</v>
      </c>
      <c r="G38" s="173">
        <v>12.06</v>
      </c>
      <c r="H38" s="163">
        <v>8</v>
      </c>
      <c r="I38" s="174">
        <v>2489</v>
      </c>
      <c r="J38" s="173">
        <v>10.63</v>
      </c>
      <c r="K38" s="172">
        <v>7.1</v>
      </c>
    </row>
    <row r="39" spans="1:11" ht="15" customHeight="1">
      <c r="A39" s="562"/>
      <c r="B39" s="164" t="s">
        <v>144</v>
      </c>
      <c r="C39" s="165">
        <v>19</v>
      </c>
      <c r="D39" s="166">
        <v>0.53</v>
      </c>
      <c r="E39" s="167">
        <v>0.3</v>
      </c>
      <c r="F39" s="165">
        <v>553</v>
      </c>
      <c r="G39" s="166">
        <v>2.79</v>
      </c>
      <c r="H39" s="167">
        <v>1.9</v>
      </c>
      <c r="I39" s="165">
        <v>572</v>
      </c>
      <c r="J39" s="166">
        <v>2.44</v>
      </c>
      <c r="K39" s="167">
        <v>1.6</v>
      </c>
    </row>
    <row r="40" spans="1:11" ht="15" customHeight="1">
      <c r="A40" s="563"/>
      <c r="B40" s="195" t="s">
        <v>145</v>
      </c>
      <c r="C40" s="165">
        <v>2</v>
      </c>
      <c r="D40" s="166">
        <v>0.06</v>
      </c>
      <c r="E40" s="167">
        <v>0</v>
      </c>
      <c r="F40" s="165">
        <v>65</v>
      </c>
      <c r="G40" s="166">
        <v>0.33</v>
      </c>
      <c r="H40" s="167">
        <v>0.2</v>
      </c>
      <c r="I40" s="165">
        <v>67</v>
      </c>
      <c r="J40" s="166">
        <v>0.28999999999999998</v>
      </c>
      <c r="K40" s="167">
        <v>0.2</v>
      </c>
    </row>
    <row r="41" spans="1:11" ht="19.5" customHeight="1">
      <c r="A41" s="563"/>
      <c r="B41" s="164" t="s">
        <v>146</v>
      </c>
      <c r="C41" s="165">
        <v>1</v>
      </c>
      <c r="D41" s="166">
        <v>0.03</v>
      </c>
      <c r="E41" s="167">
        <v>0</v>
      </c>
      <c r="F41" s="165">
        <v>19</v>
      </c>
      <c r="G41" s="166">
        <v>0.1</v>
      </c>
      <c r="H41" s="167">
        <v>0.1</v>
      </c>
      <c r="I41" s="165">
        <v>20</v>
      </c>
      <c r="J41" s="166">
        <v>0.09</v>
      </c>
      <c r="K41" s="167">
        <v>0.1</v>
      </c>
    </row>
    <row r="42" spans="1:11" ht="15.95" customHeight="1">
      <c r="A42" s="564"/>
      <c r="B42" s="164" t="s">
        <v>147</v>
      </c>
      <c r="C42" s="165">
        <v>47</v>
      </c>
      <c r="D42" s="166">
        <v>1.31</v>
      </c>
      <c r="E42" s="167">
        <v>0.8</v>
      </c>
      <c r="F42" s="165">
        <v>750</v>
      </c>
      <c r="G42" s="166">
        <v>3.78</v>
      </c>
      <c r="H42" s="167">
        <v>2.5</v>
      </c>
      <c r="I42" s="165">
        <v>797</v>
      </c>
      <c r="J42" s="166">
        <v>3.4</v>
      </c>
      <c r="K42" s="167">
        <v>2.2999999999999998</v>
      </c>
    </row>
    <row r="43" spans="1:11" ht="21.75" customHeight="1">
      <c r="A43" s="192" t="s">
        <v>148</v>
      </c>
      <c r="B43" s="160" t="s">
        <v>149</v>
      </c>
      <c r="C43" s="161">
        <v>365</v>
      </c>
      <c r="D43" s="162">
        <v>10.19</v>
      </c>
      <c r="E43" s="163">
        <v>6.5</v>
      </c>
      <c r="F43" s="179"/>
      <c r="G43" s="179"/>
      <c r="H43" s="179"/>
      <c r="I43" s="161">
        <v>365</v>
      </c>
      <c r="J43" s="162">
        <v>1.56</v>
      </c>
      <c r="K43" s="163">
        <v>1</v>
      </c>
    </row>
    <row r="44" spans="1:11" ht="26.25" customHeight="1">
      <c r="A44" s="562"/>
      <c r="B44" s="197" t="s">
        <v>150</v>
      </c>
      <c r="C44" s="165">
        <v>72</v>
      </c>
      <c r="D44" s="166">
        <v>2.0099999999999998</v>
      </c>
      <c r="E44" s="167">
        <v>1.3</v>
      </c>
      <c r="F44" s="179"/>
      <c r="G44" s="179"/>
      <c r="H44" s="179"/>
      <c r="I44" s="165">
        <v>72</v>
      </c>
      <c r="J44" s="166">
        <v>0.31</v>
      </c>
      <c r="K44" s="167">
        <v>0.2</v>
      </c>
    </row>
    <row r="45" spans="1:11" ht="15" customHeight="1">
      <c r="A45" s="564"/>
      <c r="B45" s="180" t="s">
        <v>177</v>
      </c>
      <c r="C45" s="165">
        <v>21</v>
      </c>
      <c r="D45" s="166">
        <v>0.59</v>
      </c>
      <c r="E45" s="167">
        <v>0.4</v>
      </c>
      <c r="F45" s="169"/>
      <c r="G45" s="169"/>
      <c r="H45" s="169"/>
      <c r="I45" s="165">
        <v>21</v>
      </c>
      <c r="J45" s="166">
        <v>0.09</v>
      </c>
      <c r="K45" s="167">
        <v>0.1</v>
      </c>
    </row>
    <row r="46" spans="1:11" ht="18.75" customHeight="1">
      <c r="A46" s="192" t="s">
        <v>152</v>
      </c>
      <c r="B46" s="160" t="s">
        <v>153</v>
      </c>
      <c r="C46" s="161">
        <v>14</v>
      </c>
      <c r="D46" s="173">
        <v>0.39</v>
      </c>
      <c r="E46" s="172">
        <v>0.3</v>
      </c>
      <c r="F46" s="161">
        <v>2</v>
      </c>
      <c r="G46" s="173">
        <v>0.01</v>
      </c>
      <c r="H46" s="163">
        <v>0</v>
      </c>
      <c r="I46" s="174">
        <v>16</v>
      </c>
      <c r="J46" s="173">
        <v>7.0000000000000007E-2</v>
      </c>
      <c r="K46" s="172">
        <v>0</v>
      </c>
    </row>
    <row r="47" spans="1:11" ht="19.5" customHeight="1">
      <c r="A47" s="192" t="s">
        <v>154</v>
      </c>
      <c r="B47" s="160" t="s">
        <v>155</v>
      </c>
      <c r="C47" s="161">
        <v>180</v>
      </c>
      <c r="D47" s="162">
        <v>5.03</v>
      </c>
      <c r="E47" s="163">
        <v>3.2</v>
      </c>
      <c r="F47" s="161">
        <v>478</v>
      </c>
      <c r="G47" s="162">
        <v>2.41</v>
      </c>
      <c r="H47" s="163">
        <v>1.6</v>
      </c>
      <c r="I47" s="161">
        <v>658</v>
      </c>
      <c r="J47" s="162">
        <v>2.81</v>
      </c>
      <c r="K47" s="163">
        <v>1.9</v>
      </c>
    </row>
    <row r="48" spans="1:11" ht="15.95" customHeight="1">
      <c r="A48" s="192" t="s">
        <v>156</v>
      </c>
      <c r="B48" s="160" t="s">
        <v>157</v>
      </c>
      <c r="C48" s="161">
        <v>875</v>
      </c>
      <c r="D48" s="162">
        <v>24.43</v>
      </c>
      <c r="E48" s="163">
        <v>15.7</v>
      </c>
      <c r="F48" s="161">
        <v>2037</v>
      </c>
      <c r="G48" s="162">
        <v>10.27</v>
      </c>
      <c r="H48" s="163">
        <v>6.9</v>
      </c>
      <c r="I48" s="161">
        <v>2912</v>
      </c>
      <c r="J48" s="162">
        <v>12.44</v>
      </c>
      <c r="K48" s="163">
        <v>8.3000000000000007</v>
      </c>
    </row>
    <row r="49" spans="1:11" ht="18.75" customHeight="1">
      <c r="A49" s="562"/>
      <c r="B49" s="164" t="s">
        <v>158</v>
      </c>
      <c r="C49" s="165">
        <v>157</v>
      </c>
      <c r="D49" s="166">
        <v>4.38</v>
      </c>
      <c r="E49" s="167">
        <v>2.8</v>
      </c>
      <c r="F49" s="165">
        <v>588</v>
      </c>
      <c r="G49" s="166">
        <v>2.96</v>
      </c>
      <c r="H49" s="167">
        <v>2</v>
      </c>
      <c r="I49" s="165">
        <v>745</v>
      </c>
      <c r="J49" s="166">
        <v>3.18</v>
      </c>
      <c r="K49" s="167">
        <v>2.1</v>
      </c>
    </row>
    <row r="50" spans="1:11" ht="14.25" customHeight="1">
      <c r="A50" s="563"/>
      <c r="B50" s="203" t="s">
        <v>178</v>
      </c>
      <c r="C50" s="199">
        <v>3</v>
      </c>
      <c r="D50" s="200">
        <v>0.08</v>
      </c>
      <c r="E50" s="201">
        <v>0.1</v>
      </c>
      <c r="F50" s="199">
        <v>9</v>
      </c>
      <c r="G50" s="200">
        <v>0.05</v>
      </c>
      <c r="H50" s="201">
        <v>0</v>
      </c>
      <c r="I50" s="199">
        <v>12</v>
      </c>
      <c r="J50" s="200">
        <v>0.05</v>
      </c>
      <c r="K50" s="201">
        <v>0</v>
      </c>
    </row>
    <row r="51" spans="1:11" ht="21" customHeight="1">
      <c r="A51" s="563"/>
      <c r="B51" s="168" t="s">
        <v>160</v>
      </c>
      <c r="C51" s="165">
        <v>12</v>
      </c>
      <c r="D51" s="166">
        <v>0.34</v>
      </c>
      <c r="E51" s="167">
        <v>0.2</v>
      </c>
      <c r="F51" s="165">
        <v>110</v>
      </c>
      <c r="G51" s="166">
        <v>0.55000000000000004</v>
      </c>
      <c r="H51" s="167">
        <v>0.4</v>
      </c>
      <c r="I51" s="165">
        <v>122</v>
      </c>
      <c r="J51" s="166">
        <v>0.52</v>
      </c>
      <c r="K51" s="167">
        <v>0.3</v>
      </c>
    </row>
    <row r="52" spans="1:11" ht="14.25" customHeight="1">
      <c r="A52" s="563"/>
      <c r="B52" s="203" t="s">
        <v>165</v>
      </c>
      <c r="C52" s="199">
        <v>1</v>
      </c>
      <c r="D52" s="200">
        <v>0.03</v>
      </c>
      <c r="E52" s="201">
        <v>0</v>
      </c>
      <c r="F52" s="199">
        <v>48</v>
      </c>
      <c r="G52" s="200">
        <v>0.24</v>
      </c>
      <c r="H52" s="201">
        <v>0.2</v>
      </c>
      <c r="I52" s="199">
        <v>49</v>
      </c>
      <c r="J52" s="200">
        <v>0.21</v>
      </c>
      <c r="K52" s="201">
        <v>0.1</v>
      </c>
    </row>
    <row r="53" spans="1:11" ht="17.45" customHeight="1">
      <c r="A53" s="563"/>
      <c r="B53" s="180" t="s">
        <v>162</v>
      </c>
      <c r="C53" s="165">
        <v>100</v>
      </c>
      <c r="D53" s="166">
        <v>2.79</v>
      </c>
      <c r="E53" s="167">
        <v>1.8</v>
      </c>
      <c r="F53" s="165">
        <v>473</v>
      </c>
      <c r="G53" s="166">
        <v>2.39</v>
      </c>
      <c r="H53" s="167">
        <v>1.6</v>
      </c>
      <c r="I53" s="165">
        <v>573</v>
      </c>
      <c r="J53" s="166">
        <v>2.4500000000000002</v>
      </c>
      <c r="K53" s="167">
        <v>1.6</v>
      </c>
    </row>
    <row r="54" spans="1:11" ht="14.25" customHeight="1">
      <c r="A54" s="563"/>
      <c r="B54" s="203" t="s">
        <v>179</v>
      </c>
      <c r="C54" s="199">
        <v>87</v>
      </c>
      <c r="D54" s="200">
        <v>2.4300000000000002</v>
      </c>
      <c r="E54" s="201">
        <v>1.6</v>
      </c>
      <c r="F54" s="199">
        <v>315</v>
      </c>
      <c r="G54" s="200">
        <v>1.59</v>
      </c>
      <c r="H54" s="201">
        <v>1.1000000000000001</v>
      </c>
      <c r="I54" s="199">
        <v>402</v>
      </c>
      <c r="J54" s="200">
        <v>1.72</v>
      </c>
      <c r="K54" s="201">
        <v>1.1000000000000001</v>
      </c>
    </row>
    <row r="55" spans="1:11" ht="18" customHeight="1">
      <c r="A55" s="563"/>
      <c r="B55" s="180" t="s">
        <v>164</v>
      </c>
      <c r="C55" s="165">
        <v>22</v>
      </c>
      <c r="D55" s="166">
        <v>0.61</v>
      </c>
      <c r="E55" s="167">
        <v>0.4</v>
      </c>
      <c r="F55" s="165">
        <v>438</v>
      </c>
      <c r="G55" s="166">
        <v>2.21</v>
      </c>
      <c r="H55" s="167">
        <v>1.5</v>
      </c>
      <c r="I55" s="165">
        <v>460</v>
      </c>
      <c r="J55" s="166">
        <v>1.96</v>
      </c>
      <c r="K55" s="167">
        <v>1.3</v>
      </c>
    </row>
    <row r="56" spans="1:11" ht="14.25" customHeight="1">
      <c r="A56" s="563"/>
      <c r="B56" s="203" t="s">
        <v>165</v>
      </c>
      <c r="C56" s="199">
        <v>18</v>
      </c>
      <c r="D56" s="200">
        <v>0.5</v>
      </c>
      <c r="E56" s="201">
        <v>0.3</v>
      </c>
      <c r="F56" s="199">
        <v>389</v>
      </c>
      <c r="G56" s="200">
        <v>1.96</v>
      </c>
      <c r="H56" s="201">
        <v>1.3</v>
      </c>
      <c r="I56" s="199">
        <v>407</v>
      </c>
      <c r="J56" s="200">
        <v>1.74</v>
      </c>
      <c r="K56" s="201">
        <v>1.2</v>
      </c>
    </row>
    <row r="57" spans="1:11" ht="16.7" customHeight="1">
      <c r="A57" s="564"/>
      <c r="B57" s="195" t="s">
        <v>166</v>
      </c>
      <c r="C57" s="165">
        <v>60</v>
      </c>
      <c r="D57" s="166">
        <v>1.68</v>
      </c>
      <c r="E57" s="167">
        <v>1.1000000000000001</v>
      </c>
      <c r="F57" s="165">
        <v>102</v>
      </c>
      <c r="G57" s="166">
        <v>0.51</v>
      </c>
      <c r="H57" s="167">
        <v>0.3</v>
      </c>
      <c r="I57" s="165">
        <v>162</v>
      </c>
      <c r="J57" s="166">
        <v>0.69</v>
      </c>
      <c r="K57" s="167">
        <v>0.5</v>
      </c>
    </row>
    <row r="58" spans="1:11" ht="15.75" customHeight="1">
      <c r="A58" s="584" t="s">
        <v>171</v>
      </c>
      <c r="B58" s="585"/>
      <c r="C58" s="161">
        <v>5573</v>
      </c>
      <c r="D58" s="166">
        <v>155.59</v>
      </c>
      <c r="E58" s="169"/>
      <c r="F58" s="161">
        <v>29723</v>
      </c>
      <c r="G58" s="166">
        <v>149.87</v>
      </c>
      <c r="H58" s="169"/>
      <c r="I58" s="161">
        <v>35296</v>
      </c>
      <c r="J58" s="166">
        <v>150.75</v>
      </c>
      <c r="K58" s="169"/>
    </row>
  </sheetData>
  <mergeCells count="17">
    <mergeCell ref="A39:A42"/>
    <mergeCell ref="A44:A45"/>
    <mergeCell ref="A49:A57"/>
    <mergeCell ref="A58:B58"/>
    <mergeCell ref="A6:A7"/>
    <mergeCell ref="A11:A12"/>
    <mergeCell ref="A19:A21"/>
    <mergeCell ref="A23:A26"/>
    <mergeCell ref="A28:A31"/>
    <mergeCell ref="A35:A37"/>
    <mergeCell ref="A1:L1"/>
    <mergeCell ref="A2:L2"/>
    <mergeCell ref="A3:A4"/>
    <mergeCell ref="B3:B4"/>
    <mergeCell ref="C3:E3"/>
    <mergeCell ref="F3:H3"/>
    <mergeCell ref="I3:K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workbookViewId="0">
      <selection activeCell="J9" sqref="J9"/>
    </sheetView>
  </sheetViews>
  <sheetFormatPr defaultRowHeight="12.75"/>
  <cols>
    <col min="1" max="1" width="5.85546875" style="154" customWidth="1"/>
    <col min="2" max="2" width="54.85546875" style="154" customWidth="1"/>
    <col min="3" max="3" width="11" style="154" customWidth="1"/>
    <col min="4" max="4" width="12.140625" style="154" customWidth="1"/>
    <col min="5" max="5" width="9.5703125" style="154" customWidth="1"/>
    <col min="6" max="6" width="11" style="154" customWidth="1"/>
    <col min="7" max="7" width="11.28515625" style="154" customWidth="1"/>
    <col min="8" max="8" width="9.5703125" style="154" customWidth="1"/>
    <col min="9" max="9" width="10.140625" style="154" customWidth="1"/>
    <col min="10" max="10" width="11.42578125" style="154" customWidth="1"/>
    <col min="11" max="11" width="9" style="154" customWidth="1"/>
    <col min="12" max="12" width="2.42578125" style="154" customWidth="1"/>
    <col min="13" max="16384" width="9.140625" style="154"/>
  </cols>
  <sheetData>
    <row r="1" spans="1:12" ht="14.25" customHeight="1">
      <c r="A1" s="589" t="s">
        <v>186</v>
      </c>
      <c r="B1" s="589"/>
      <c r="C1" s="589"/>
      <c r="D1" s="589"/>
      <c r="E1" s="589"/>
      <c r="F1" s="589"/>
      <c r="G1" s="589"/>
      <c r="H1" s="589"/>
      <c r="I1" s="589"/>
      <c r="J1" s="589"/>
      <c r="K1" s="589"/>
      <c r="L1" s="589"/>
    </row>
    <row r="2" spans="1:12" ht="14.25" customHeight="1">
      <c r="A2" s="590" t="s">
        <v>187</v>
      </c>
      <c r="B2" s="590"/>
      <c r="C2" s="590"/>
      <c r="D2" s="590"/>
      <c r="E2" s="590"/>
      <c r="F2" s="590"/>
      <c r="G2" s="590"/>
      <c r="H2" s="590"/>
      <c r="I2" s="590"/>
      <c r="J2" s="590"/>
      <c r="K2" s="590"/>
      <c r="L2" s="590"/>
    </row>
    <row r="3" spans="1:12" ht="13.7" customHeight="1">
      <c r="A3" s="562" t="s">
        <v>91</v>
      </c>
      <c r="B3" s="566" t="s">
        <v>92</v>
      </c>
      <c r="C3" s="568" t="s">
        <v>93</v>
      </c>
      <c r="D3" s="569"/>
      <c r="E3" s="570"/>
      <c r="F3" s="571" t="s">
        <v>94</v>
      </c>
      <c r="G3" s="572"/>
      <c r="H3" s="573"/>
      <c r="I3" s="574" t="s">
        <v>95</v>
      </c>
      <c r="J3" s="575"/>
      <c r="K3" s="576"/>
    </row>
    <row r="4" spans="1:12" ht="33.200000000000003" customHeight="1">
      <c r="A4" s="564"/>
      <c r="B4" s="567"/>
      <c r="C4" s="155" t="s">
        <v>96</v>
      </c>
      <c r="D4" s="156" t="s">
        <v>97</v>
      </c>
      <c r="E4" s="157" t="s">
        <v>98</v>
      </c>
      <c r="F4" s="155" t="s">
        <v>96</v>
      </c>
      <c r="G4" s="158" t="s">
        <v>97</v>
      </c>
      <c r="H4" s="157" t="s">
        <v>98</v>
      </c>
      <c r="I4" s="155" t="s">
        <v>96</v>
      </c>
      <c r="J4" s="158" t="s">
        <v>97</v>
      </c>
      <c r="K4" s="157" t="s">
        <v>98</v>
      </c>
    </row>
    <row r="5" spans="1:12" ht="17.45" customHeight="1">
      <c r="A5" s="159" t="s">
        <v>99</v>
      </c>
      <c r="B5" s="160" t="s">
        <v>100</v>
      </c>
      <c r="C5" s="161">
        <v>421</v>
      </c>
      <c r="D5" s="162">
        <v>11.62</v>
      </c>
      <c r="E5" s="163">
        <v>7.9</v>
      </c>
      <c r="F5" s="161">
        <v>749</v>
      </c>
      <c r="G5" s="162">
        <v>3.72</v>
      </c>
      <c r="H5" s="163">
        <v>2.6</v>
      </c>
      <c r="I5" s="161">
        <v>1170</v>
      </c>
      <c r="J5" s="162">
        <v>4.93</v>
      </c>
      <c r="K5" s="163">
        <v>3.4</v>
      </c>
    </row>
    <row r="6" spans="1:12" ht="16.7" customHeight="1">
      <c r="A6" s="577"/>
      <c r="B6" s="164" t="s">
        <v>101</v>
      </c>
      <c r="C6" s="165">
        <v>358</v>
      </c>
      <c r="D6" s="166">
        <v>9.8800000000000008</v>
      </c>
      <c r="E6" s="167">
        <v>6.7</v>
      </c>
      <c r="F6" s="165">
        <v>440</v>
      </c>
      <c r="G6" s="166">
        <v>2.19</v>
      </c>
      <c r="H6" s="167">
        <v>1.5</v>
      </c>
      <c r="I6" s="165">
        <v>798</v>
      </c>
      <c r="J6" s="166">
        <v>3.36</v>
      </c>
      <c r="K6" s="167">
        <v>2.2999999999999998</v>
      </c>
    </row>
    <row r="7" spans="1:12" ht="18.2" customHeight="1">
      <c r="A7" s="578"/>
      <c r="B7" s="168" t="s">
        <v>102</v>
      </c>
      <c r="C7" s="169"/>
      <c r="D7" s="169"/>
      <c r="E7" s="169"/>
      <c r="F7" s="169"/>
      <c r="G7" s="169"/>
      <c r="H7" s="169"/>
      <c r="I7" s="169"/>
      <c r="J7" s="169"/>
      <c r="K7" s="169"/>
    </row>
    <row r="8" spans="1:12" ht="17.45" customHeight="1">
      <c r="A8" s="159" t="s">
        <v>103</v>
      </c>
      <c r="B8" s="160" t="s">
        <v>104</v>
      </c>
      <c r="C8" s="161">
        <v>9</v>
      </c>
      <c r="D8" s="162">
        <v>0.25</v>
      </c>
      <c r="E8" s="163">
        <v>0.2</v>
      </c>
      <c r="F8" s="161">
        <v>825</v>
      </c>
      <c r="G8" s="162">
        <v>4.0999999999999996</v>
      </c>
      <c r="H8" s="163">
        <v>2.8</v>
      </c>
      <c r="I8" s="161">
        <v>834</v>
      </c>
      <c r="J8" s="162">
        <v>3.51</v>
      </c>
      <c r="K8" s="163">
        <v>2.4</v>
      </c>
    </row>
    <row r="9" spans="1:12" ht="15" customHeight="1">
      <c r="A9" s="169"/>
      <c r="B9" s="164" t="s">
        <v>105</v>
      </c>
      <c r="C9" s="169"/>
      <c r="D9" s="169"/>
      <c r="E9" s="169"/>
      <c r="F9" s="165">
        <v>301</v>
      </c>
      <c r="G9" s="166">
        <v>1.5</v>
      </c>
      <c r="H9" s="170">
        <v>1</v>
      </c>
      <c r="I9" s="165">
        <v>301</v>
      </c>
      <c r="J9" s="166">
        <v>1.27</v>
      </c>
      <c r="K9" s="167">
        <v>0.9</v>
      </c>
    </row>
    <row r="10" spans="1:12" ht="19.5" customHeight="1">
      <c r="A10" s="171" t="s">
        <v>106</v>
      </c>
      <c r="B10" s="160" t="s">
        <v>107</v>
      </c>
      <c r="C10" s="161">
        <v>3</v>
      </c>
      <c r="D10" s="162">
        <v>0.08</v>
      </c>
      <c r="E10" s="163">
        <v>0.1</v>
      </c>
      <c r="F10" s="161">
        <v>197</v>
      </c>
      <c r="G10" s="162">
        <v>0.98</v>
      </c>
      <c r="H10" s="163">
        <v>0.7</v>
      </c>
      <c r="I10" s="161">
        <v>200</v>
      </c>
      <c r="J10" s="162">
        <v>0.84</v>
      </c>
      <c r="K10" s="163">
        <v>0.6</v>
      </c>
    </row>
    <row r="11" spans="1:12" ht="28.5" customHeight="1">
      <c r="A11" s="579" t="s">
        <v>108</v>
      </c>
      <c r="B11" s="158" t="s">
        <v>109</v>
      </c>
      <c r="C11" s="161">
        <v>6</v>
      </c>
      <c r="D11" s="162">
        <v>0.17</v>
      </c>
      <c r="E11" s="172">
        <v>0.1</v>
      </c>
      <c r="F11" s="161">
        <v>1077</v>
      </c>
      <c r="G11" s="173">
        <v>5.35</v>
      </c>
      <c r="H11" s="163">
        <v>3.7</v>
      </c>
      <c r="I11" s="174">
        <v>1083</v>
      </c>
      <c r="J11" s="173">
        <v>4.5599999999999996</v>
      </c>
      <c r="K11" s="172">
        <v>3.1</v>
      </c>
    </row>
    <row r="12" spans="1:12" ht="15" customHeight="1">
      <c r="A12" s="580"/>
      <c r="B12" s="164" t="s">
        <v>110</v>
      </c>
      <c r="C12" s="165">
        <v>6</v>
      </c>
      <c r="D12" s="166">
        <v>0.17</v>
      </c>
      <c r="E12" s="167">
        <v>0.1</v>
      </c>
      <c r="F12" s="165">
        <v>1060</v>
      </c>
      <c r="G12" s="166">
        <v>5.27</v>
      </c>
      <c r="H12" s="167">
        <v>3.6</v>
      </c>
      <c r="I12" s="165">
        <v>1066</v>
      </c>
      <c r="J12" s="166">
        <v>4.49</v>
      </c>
      <c r="K12" s="167">
        <v>3.1</v>
      </c>
    </row>
    <row r="13" spans="1:12" ht="15.75" customHeight="1">
      <c r="A13" s="175" t="s">
        <v>111</v>
      </c>
      <c r="B13" s="160" t="s">
        <v>112</v>
      </c>
      <c r="C13" s="169"/>
      <c r="D13" s="169"/>
      <c r="E13" s="169"/>
      <c r="F13" s="161">
        <v>1</v>
      </c>
      <c r="G13" s="162">
        <v>0</v>
      </c>
      <c r="H13" s="163">
        <v>0</v>
      </c>
      <c r="I13" s="161">
        <v>1</v>
      </c>
      <c r="J13" s="162">
        <v>0</v>
      </c>
      <c r="K13" s="163">
        <v>0</v>
      </c>
    </row>
    <row r="14" spans="1:12" ht="15.95" customHeight="1">
      <c r="A14" s="175" t="s">
        <v>113</v>
      </c>
      <c r="B14" s="160" t="s">
        <v>114</v>
      </c>
      <c r="C14" s="161">
        <v>7</v>
      </c>
      <c r="D14" s="173">
        <v>0.19</v>
      </c>
      <c r="E14" s="172">
        <v>0.1</v>
      </c>
      <c r="F14" s="161">
        <v>1713</v>
      </c>
      <c r="G14" s="173">
        <v>8.51</v>
      </c>
      <c r="H14" s="163">
        <v>5.9</v>
      </c>
      <c r="I14" s="174">
        <v>1720</v>
      </c>
      <c r="J14" s="173">
        <v>7.24</v>
      </c>
      <c r="K14" s="172">
        <v>5</v>
      </c>
    </row>
    <row r="15" spans="1:12" ht="15" customHeight="1">
      <c r="A15" s="169"/>
      <c r="B15" s="164" t="s">
        <v>115</v>
      </c>
      <c r="C15" s="169"/>
      <c r="D15" s="169"/>
      <c r="E15" s="169"/>
      <c r="F15" s="165">
        <v>69</v>
      </c>
      <c r="G15" s="166">
        <v>0.34</v>
      </c>
      <c r="H15" s="167">
        <v>0.2</v>
      </c>
      <c r="I15" s="165">
        <v>69</v>
      </c>
      <c r="J15" s="166">
        <v>0.28999999999999998</v>
      </c>
      <c r="K15" s="167">
        <v>0.2</v>
      </c>
    </row>
    <row r="16" spans="1:12" ht="17.45" customHeight="1">
      <c r="A16" s="177" t="s">
        <v>116</v>
      </c>
      <c r="B16" s="160" t="s">
        <v>117</v>
      </c>
      <c r="C16" s="161">
        <v>16</v>
      </c>
      <c r="D16" s="173">
        <v>0.44</v>
      </c>
      <c r="E16" s="172">
        <v>0.3</v>
      </c>
      <c r="F16" s="161">
        <v>935</v>
      </c>
      <c r="G16" s="173">
        <v>4.6500000000000004</v>
      </c>
      <c r="H16" s="163">
        <v>3.2</v>
      </c>
      <c r="I16" s="174">
        <v>951</v>
      </c>
      <c r="J16" s="173">
        <v>4.01</v>
      </c>
      <c r="K16" s="172">
        <v>2.8</v>
      </c>
    </row>
    <row r="17" spans="1:11" ht="17.45" customHeight="1">
      <c r="A17" s="178" t="s">
        <v>118</v>
      </c>
      <c r="B17" s="160" t="s">
        <v>119</v>
      </c>
      <c r="C17" s="161">
        <v>18</v>
      </c>
      <c r="D17" s="173">
        <v>0.5</v>
      </c>
      <c r="E17" s="172">
        <v>0.3</v>
      </c>
      <c r="F17" s="161">
        <v>648</v>
      </c>
      <c r="G17" s="173">
        <v>3.22</v>
      </c>
      <c r="H17" s="163">
        <v>2.2000000000000002</v>
      </c>
      <c r="I17" s="174">
        <v>666</v>
      </c>
      <c r="J17" s="173">
        <v>2.81</v>
      </c>
      <c r="K17" s="172">
        <v>1.9</v>
      </c>
    </row>
    <row r="18" spans="1:11" ht="15.75" customHeight="1">
      <c r="A18" s="175" t="s">
        <v>120</v>
      </c>
      <c r="B18" s="160" t="s">
        <v>121</v>
      </c>
      <c r="C18" s="161">
        <v>2</v>
      </c>
      <c r="D18" s="162">
        <v>0.06</v>
      </c>
      <c r="E18" s="163">
        <v>0</v>
      </c>
      <c r="F18" s="161">
        <v>6562</v>
      </c>
      <c r="G18" s="162">
        <v>32.61</v>
      </c>
      <c r="H18" s="163">
        <v>22.5</v>
      </c>
      <c r="I18" s="161">
        <v>6564</v>
      </c>
      <c r="J18" s="162">
        <v>27.65</v>
      </c>
      <c r="K18" s="163">
        <v>19</v>
      </c>
    </row>
    <row r="19" spans="1:11" ht="15" customHeight="1">
      <c r="A19" s="562"/>
      <c r="B19" s="164" t="s">
        <v>122</v>
      </c>
      <c r="C19" s="179"/>
      <c r="D19" s="179"/>
      <c r="E19" s="179"/>
      <c r="F19" s="165">
        <v>2</v>
      </c>
      <c r="G19" s="166">
        <v>0.01</v>
      </c>
      <c r="H19" s="167">
        <v>0</v>
      </c>
      <c r="I19" s="165">
        <v>2</v>
      </c>
      <c r="J19" s="166">
        <v>0.01</v>
      </c>
      <c r="K19" s="167">
        <v>0</v>
      </c>
    </row>
    <row r="20" spans="1:11" ht="15" customHeight="1">
      <c r="A20" s="563"/>
      <c r="B20" s="180" t="s">
        <v>123</v>
      </c>
      <c r="C20" s="169"/>
      <c r="D20" s="169"/>
      <c r="E20" s="169"/>
      <c r="F20" s="165">
        <v>1155</v>
      </c>
      <c r="G20" s="166">
        <v>5.74</v>
      </c>
      <c r="H20" s="167">
        <v>4</v>
      </c>
      <c r="I20" s="165">
        <v>1155</v>
      </c>
      <c r="J20" s="166">
        <v>4.8600000000000003</v>
      </c>
      <c r="K20" s="167">
        <v>3.4</v>
      </c>
    </row>
    <row r="21" spans="1:11" ht="15" customHeight="1">
      <c r="A21" s="564"/>
      <c r="B21" s="180" t="s">
        <v>124</v>
      </c>
      <c r="C21" s="169"/>
      <c r="D21" s="169"/>
      <c r="E21" s="169"/>
      <c r="F21" s="165">
        <v>1193</v>
      </c>
      <c r="G21" s="166">
        <v>5.93</v>
      </c>
      <c r="H21" s="167">
        <v>4.0999999999999996</v>
      </c>
      <c r="I21" s="165">
        <v>1193</v>
      </c>
      <c r="J21" s="166">
        <v>5.0199999999999996</v>
      </c>
      <c r="K21" s="167">
        <v>3.5</v>
      </c>
    </row>
    <row r="22" spans="1:11" ht="15.75" customHeight="1">
      <c r="A22" s="175" t="s">
        <v>125</v>
      </c>
      <c r="B22" s="160" t="s">
        <v>126</v>
      </c>
      <c r="C22" s="161">
        <v>2803</v>
      </c>
      <c r="D22" s="162">
        <v>77.39</v>
      </c>
      <c r="E22" s="163">
        <v>52.7</v>
      </c>
      <c r="F22" s="161">
        <v>3620</v>
      </c>
      <c r="G22" s="162">
        <v>17.989999999999998</v>
      </c>
      <c r="H22" s="163">
        <v>12.4</v>
      </c>
      <c r="I22" s="161">
        <v>6423</v>
      </c>
      <c r="J22" s="162">
        <v>27.05</v>
      </c>
      <c r="K22" s="163">
        <v>18.600000000000001</v>
      </c>
    </row>
    <row r="23" spans="1:11" ht="15.2" customHeight="1">
      <c r="A23" s="562"/>
      <c r="B23" s="164" t="s">
        <v>127</v>
      </c>
      <c r="C23" s="165">
        <v>236</v>
      </c>
      <c r="D23" s="166">
        <v>6.52</v>
      </c>
      <c r="E23" s="167">
        <v>4.4000000000000004</v>
      </c>
      <c r="F23" s="165">
        <v>28</v>
      </c>
      <c r="G23" s="166">
        <v>0.14000000000000001</v>
      </c>
      <c r="H23" s="170">
        <v>0.1</v>
      </c>
      <c r="I23" s="165">
        <v>264</v>
      </c>
      <c r="J23" s="166">
        <v>1.1100000000000001</v>
      </c>
      <c r="K23" s="167">
        <v>0.8</v>
      </c>
    </row>
    <row r="24" spans="1:11" ht="15.2" customHeight="1">
      <c r="A24" s="563"/>
      <c r="B24" s="180" t="s">
        <v>128</v>
      </c>
      <c r="C24" s="165">
        <v>1028</v>
      </c>
      <c r="D24" s="166">
        <v>28.38</v>
      </c>
      <c r="E24" s="167">
        <v>19.3</v>
      </c>
      <c r="F24" s="165">
        <v>1807</v>
      </c>
      <c r="G24" s="166">
        <v>8.98</v>
      </c>
      <c r="H24" s="170">
        <v>6.2</v>
      </c>
      <c r="I24" s="165">
        <v>2835</v>
      </c>
      <c r="J24" s="166">
        <v>11.94</v>
      </c>
      <c r="K24" s="167">
        <v>8.1999999999999993</v>
      </c>
    </row>
    <row r="25" spans="1:11" ht="16.7" customHeight="1">
      <c r="A25" s="563"/>
      <c r="B25" s="180" t="s">
        <v>129</v>
      </c>
      <c r="C25" s="169"/>
      <c r="D25" s="169"/>
      <c r="E25" s="169"/>
      <c r="F25" s="165">
        <v>713</v>
      </c>
      <c r="G25" s="166">
        <v>3.54</v>
      </c>
      <c r="H25" s="170">
        <v>2.4</v>
      </c>
      <c r="I25" s="165">
        <v>713</v>
      </c>
      <c r="J25" s="166">
        <v>3</v>
      </c>
      <c r="K25" s="167">
        <v>2.1</v>
      </c>
    </row>
    <row r="26" spans="1:11" ht="15" customHeight="1">
      <c r="A26" s="564"/>
      <c r="B26" s="180" t="s">
        <v>130</v>
      </c>
      <c r="C26" s="165">
        <v>30</v>
      </c>
      <c r="D26" s="166">
        <v>0.83</v>
      </c>
      <c r="E26" s="167">
        <v>0.6</v>
      </c>
      <c r="F26" s="165">
        <v>37</v>
      </c>
      <c r="G26" s="166">
        <v>0.18</v>
      </c>
      <c r="H26" s="170">
        <v>0.1</v>
      </c>
      <c r="I26" s="165">
        <v>67</v>
      </c>
      <c r="J26" s="166">
        <v>0.28000000000000003</v>
      </c>
      <c r="K26" s="167">
        <v>0.2</v>
      </c>
    </row>
    <row r="27" spans="1:11" ht="15.75" customHeight="1">
      <c r="A27" s="175" t="s">
        <v>131</v>
      </c>
      <c r="B27" s="160" t="s">
        <v>132</v>
      </c>
      <c r="C27" s="161">
        <v>140</v>
      </c>
      <c r="D27" s="162">
        <v>3.87</v>
      </c>
      <c r="E27" s="163">
        <v>2.6</v>
      </c>
      <c r="F27" s="161">
        <v>3392</v>
      </c>
      <c r="G27" s="162">
        <v>16.86</v>
      </c>
      <c r="H27" s="163">
        <v>11.6</v>
      </c>
      <c r="I27" s="161">
        <v>3532</v>
      </c>
      <c r="J27" s="162">
        <v>14.88</v>
      </c>
      <c r="K27" s="163">
        <v>10.3</v>
      </c>
    </row>
    <row r="28" spans="1:11" ht="15" customHeight="1">
      <c r="A28" s="562"/>
      <c r="B28" s="164" t="s">
        <v>182</v>
      </c>
      <c r="C28" s="169"/>
      <c r="D28" s="169"/>
      <c r="E28" s="169"/>
      <c r="F28" s="165">
        <v>211</v>
      </c>
      <c r="G28" s="166">
        <v>1.05</v>
      </c>
      <c r="H28" s="167">
        <v>0.7</v>
      </c>
      <c r="I28" s="206">
        <v>211</v>
      </c>
      <c r="J28" s="166">
        <v>0.89</v>
      </c>
      <c r="K28" s="167">
        <v>0.6</v>
      </c>
    </row>
    <row r="29" spans="1:11" ht="15" customHeight="1">
      <c r="A29" s="563"/>
      <c r="B29" s="180" t="s">
        <v>183</v>
      </c>
      <c r="C29" s="165">
        <v>57</v>
      </c>
      <c r="D29" s="166">
        <v>1.57</v>
      </c>
      <c r="E29" s="167">
        <v>1.1000000000000001</v>
      </c>
      <c r="F29" s="165">
        <v>50</v>
      </c>
      <c r="G29" s="166">
        <v>0.25</v>
      </c>
      <c r="H29" s="167">
        <v>0.2</v>
      </c>
      <c r="I29" s="206">
        <v>107</v>
      </c>
      <c r="J29" s="166">
        <v>0.45</v>
      </c>
      <c r="K29" s="167">
        <v>0.3</v>
      </c>
    </row>
    <row r="30" spans="1:11" ht="15.95" customHeight="1">
      <c r="A30" s="563"/>
      <c r="B30" s="180" t="s">
        <v>184</v>
      </c>
      <c r="C30" s="165">
        <v>23</v>
      </c>
      <c r="D30" s="166">
        <v>0.64</v>
      </c>
      <c r="E30" s="167">
        <v>0.4</v>
      </c>
      <c r="F30" s="165">
        <v>370</v>
      </c>
      <c r="G30" s="166">
        <v>1.84</v>
      </c>
      <c r="H30" s="167">
        <v>1.3</v>
      </c>
      <c r="I30" s="206">
        <v>393</v>
      </c>
      <c r="J30" s="166">
        <v>1.66</v>
      </c>
      <c r="K30" s="167">
        <v>1.1000000000000001</v>
      </c>
    </row>
    <row r="31" spans="1:11" ht="15.2" customHeight="1">
      <c r="A31" s="563"/>
      <c r="B31" s="218" t="s">
        <v>185</v>
      </c>
      <c r="C31" s="181"/>
      <c r="D31" s="181"/>
      <c r="E31" s="181"/>
      <c r="F31" s="183">
        <v>449</v>
      </c>
      <c r="G31" s="184">
        <v>2.23</v>
      </c>
      <c r="H31" s="185">
        <v>1.5</v>
      </c>
      <c r="I31" s="224">
        <v>449</v>
      </c>
      <c r="J31" s="184">
        <v>1.89</v>
      </c>
      <c r="K31" s="185">
        <v>1.3</v>
      </c>
    </row>
    <row r="32" spans="1:11" ht="16.5" customHeight="1">
      <c r="A32" s="219" t="s">
        <v>133</v>
      </c>
      <c r="B32" s="220" t="s">
        <v>134</v>
      </c>
      <c r="C32" s="221">
        <v>107</v>
      </c>
      <c r="D32" s="222">
        <v>2.95</v>
      </c>
      <c r="E32" s="223">
        <v>2</v>
      </c>
      <c r="F32" s="221">
        <v>1432</v>
      </c>
      <c r="G32" s="222">
        <v>7.12</v>
      </c>
      <c r="H32" s="223">
        <v>4.9000000000000004</v>
      </c>
      <c r="I32" s="221">
        <v>1539</v>
      </c>
      <c r="J32" s="222">
        <v>6.48</v>
      </c>
      <c r="K32" s="223">
        <v>4.5</v>
      </c>
    </row>
    <row r="33" spans="1:11" ht="28.5" customHeight="1">
      <c r="A33" s="192" t="s">
        <v>135</v>
      </c>
      <c r="B33" s="158" t="s">
        <v>136</v>
      </c>
      <c r="C33" s="161">
        <v>20</v>
      </c>
      <c r="D33" s="173">
        <v>0.55000000000000004</v>
      </c>
      <c r="E33" s="172">
        <v>0.4</v>
      </c>
      <c r="F33" s="161">
        <v>1212</v>
      </c>
      <c r="G33" s="173">
        <v>6.02</v>
      </c>
      <c r="H33" s="163">
        <v>4.2</v>
      </c>
      <c r="I33" s="174">
        <v>1232</v>
      </c>
      <c r="J33" s="173">
        <v>5.19</v>
      </c>
      <c r="K33" s="172">
        <v>3.6</v>
      </c>
    </row>
    <row r="34" spans="1:11" ht="15.75" customHeight="1">
      <c r="A34" s="192" t="s">
        <v>137</v>
      </c>
      <c r="B34" s="160" t="s">
        <v>138</v>
      </c>
      <c r="C34" s="161">
        <v>213</v>
      </c>
      <c r="D34" s="173">
        <v>5.88</v>
      </c>
      <c r="E34" s="172">
        <v>4</v>
      </c>
      <c r="F34" s="161">
        <v>1950</v>
      </c>
      <c r="G34" s="173">
        <v>9.69</v>
      </c>
      <c r="H34" s="163">
        <v>6.7</v>
      </c>
      <c r="I34" s="174">
        <v>2163</v>
      </c>
      <c r="J34" s="173">
        <v>9.11</v>
      </c>
      <c r="K34" s="172">
        <v>6.3</v>
      </c>
    </row>
    <row r="35" spans="1:11" ht="15" customHeight="1">
      <c r="A35" s="562"/>
      <c r="B35" s="164" t="s">
        <v>139</v>
      </c>
      <c r="C35" s="165">
        <v>125</v>
      </c>
      <c r="D35" s="166">
        <v>3.45</v>
      </c>
      <c r="E35" s="167">
        <v>2.2999999999999998</v>
      </c>
      <c r="F35" s="165">
        <v>1427</v>
      </c>
      <c r="G35" s="166">
        <v>7.09</v>
      </c>
      <c r="H35" s="167">
        <v>4.9000000000000004</v>
      </c>
      <c r="I35" s="165">
        <v>1552</v>
      </c>
      <c r="J35" s="166">
        <v>6.54</v>
      </c>
      <c r="K35" s="167">
        <v>4.5</v>
      </c>
    </row>
    <row r="36" spans="1:11" ht="15" customHeight="1">
      <c r="A36" s="563"/>
      <c r="B36" s="164" t="s">
        <v>140</v>
      </c>
      <c r="C36" s="165">
        <v>122</v>
      </c>
      <c r="D36" s="166">
        <v>3.37</v>
      </c>
      <c r="E36" s="167">
        <v>2.2999999999999998</v>
      </c>
      <c r="F36" s="165">
        <v>812</v>
      </c>
      <c r="G36" s="166">
        <v>4.04</v>
      </c>
      <c r="H36" s="167">
        <v>2.8</v>
      </c>
      <c r="I36" s="165">
        <v>934</v>
      </c>
      <c r="J36" s="166">
        <v>3.93</v>
      </c>
      <c r="K36" s="167">
        <v>2.7</v>
      </c>
    </row>
    <row r="37" spans="1:11" ht="15.6" customHeight="1">
      <c r="A37" s="564"/>
      <c r="B37" s="191" t="s">
        <v>141</v>
      </c>
      <c r="C37" s="169"/>
      <c r="D37" s="169"/>
      <c r="E37" s="169"/>
      <c r="F37" s="165">
        <v>191</v>
      </c>
      <c r="G37" s="166">
        <v>0.95</v>
      </c>
      <c r="H37" s="167">
        <v>0.7</v>
      </c>
      <c r="I37" s="165">
        <v>191</v>
      </c>
      <c r="J37" s="166">
        <v>0.8</v>
      </c>
      <c r="K37" s="167">
        <v>0.6</v>
      </c>
    </row>
    <row r="38" spans="1:11" ht="15.75" customHeight="1">
      <c r="A38" s="192" t="s">
        <v>142</v>
      </c>
      <c r="B38" s="160" t="s">
        <v>143</v>
      </c>
      <c r="C38" s="161">
        <v>98</v>
      </c>
      <c r="D38" s="173">
        <v>2.71</v>
      </c>
      <c r="E38" s="172">
        <v>1.8</v>
      </c>
      <c r="F38" s="161">
        <v>2436</v>
      </c>
      <c r="G38" s="173">
        <v>12.11</v>
      </c>
      <c r="H38" s="163">
        <v>8.4</v>
      </c>
      <c r="I38" s="174">
        <v>2534</v>
      </c>
      <c r="J38" s="173">
        <v>10.67</v>
      </c>
      <c r="K38" s="172">
        <v>7.4</v>
      </c>
    </row>
    <row r="39" spans="1:11" ht="15" customHeight="1">
      <c r="A39" s="562"/>
      <c r="B39" s="164" t="s">
        <v>144</v>
      </c>
      <c r="C39" s="165">
        <v>18</v>
      </c>
      <c r="D39" s="166">
        <v>0.5</v>
      </c>
      <c r="E39" s="167">
        <v>0.3</v>
      </c>
      <c r="F39" s="165">
        <v>563</v>
      </c>
      <c r="G39" s="166">
        <v>2.8</v>
      </c>
      <c r="H39" s="167">
        <v>1.9</v>
      </c>
      <c r="I39" s="165">
        <v>581</v>
      </c>
      <c r="J39" s="166">
        <v>2.4500000000000002</v>
      </c>
      <c r="K39" s="167">
        <v>1.7</v>
      </c>
    </row>
    <row r="40" spans="1:11" ht="15" customHeight="1">
      <c r="A40" s="563"/>
      <c r="B40" s="195" t="s">
        <v>145</v>
      </c>
      <c r="C40" s="165">
        <v>4</v>
      </c>
      <c r="D40" s="166">
        <v>0.11</v>
      </c>
      <c r="E40" s="167">
        <v>0.1</v>
      </c>
      <c r="F40" s="165">
        <v>118</v>
      </c>
      <c r="G40" s="166">
        <v>0.59</v>
      </c>
      <c r="H40" s="167">
        <v>0.4</v>
      </c>
      <c r="I40" s="165">
        <v>122</v>
      </c>
      <c r="J40" s="166">
        <v>0.51</v>
      </c>
      <c r="K40" s="167">
        <v>0.4</v>
      </c>
    </row>
    <row r="41" spans="1:11" ht="19.5" customHeight="1">
      <c r="A41" s="563"/>
      <c r="B41" s="164" t="s">
        <v>146</v>
      </c>
      <c r="C41" s="179"/>
      <c r="D41" s="179"/>
      <c r="E41" s="179"/>
      <c r="F41" s="165">
        <v>28</v>
      </c>
      <c r="G41" s="166">
        <v>0.14000000000000001</v>
      </c>
      <c r="H41" s="167">
        <v>0.1</v>
      </c>
      <c r="I41" s="165">
        <v>28</v>
      </c>
      <c r="J41" s="166">
        <v>0.12</v>
      </c>
      <c r="K41" s="167">
        <v>0.1</v>
      </c>
    </row>
    <row r="42" spans="1:11" ht="15.95" customHeight="1">
      <c r="A42" s="564"/>
      <c r="B42" s="164" t="s">
        <v>147</v>
      </c>
      <c r="C42" s="165">
        <v>38</v>
      </c>
      <c r="D42" s="166">
        <v>1.05</v>
      </c>
      <c r="E42" s="167">
        <v>0.7</v>
      </c>
      <c r="F42" s="165">
        <v>712</v>
      </c>
      <c r="G42" s="166">
        <v>3.54</v>
      </c>
      <c r="H42" s="167">
        <v>2.4</v>
      </c>
      <c r="I42" s="165">
        <v>750</v>
      </c>
      <c r="J42" s="166">
        <v>3.16</v>
      </c>
      <c r="K42" s="167">
        <v>2.2000000000000002</v>
      </c>
    </row>
    <row r="43" spans="1:11" ht="21.75" customHeight="1">
      <c r="A43" s="192" t="s">
        <v>148</v>
      </c>
      <c r="B43" s="160" t="s">
        <v>149</v>
      </c>
      <c r="C43" s="161">
        <v>375</v>
      </c>
      <c r="D43" s="162">
        <v>10.35</v>
      </c>
      <c r="E43" s="163">
        <v>7</v>
      </c>
      <c r="F43" s="179"/>
      <c r="G43" s="179"/>
      <c r="H43" s="179"/>
      <c r="I43" s="161">
        <v>375</v>
      </c>
      <c r="J43" s="162">
        <v>1.58</v>
      </c>
      <c r="K43" s="163">
        <v>1.1000000000000001</v>
      </c>
    </row>
    <row r="44" spans="1:11" ht="26.25" customHeight="1">
      <c r="A44" s="562"/>
      <c r="B44" s="197" t="s">
        <v>150</v>
      </c>
      <c r="C44" s="165">
        <v>43</v>
      </c>
      <c r="D44" s="166">
        <v>1.19</v>
      </c>
      <c r="E44" s="167">
        <v>0.8</v>
      </c>
      <c r="F44" s="179"/>
      <c r="G44" s="179"/>
      <c r="H44" s="179"/>
      <c r="I44" s="165">
        <v>43</v>
      </c>
      <c r="J44" s="166">
        <v>0.18</v>
      </c>
      <c r="K44" s="167">
        <v>0.1</v>
      </c>
    </row>
    <row r="45" spans="1:11" ht="15" customHeight="1">
      <c r="A45" s="564"/>
      <c r="B45" s="180" t="s">
        <v>177</v>
      </c>
      <c r="C45" s="165">
        <v>34</v>
      </c>
      <c r="D45" s="166">
        <v>0.94</v>
      </c>
      <c r="E45" s="167">
        <v>0.6</v>
      </c>
      <c r="F45" s="169"/>
      <c r="G45" s="169"/>
      <c r="H45" s="169"/>
      <c r="I45" s="165">
        <v>34</v>
      </c>
      <c r="J45" s="166">
        <v>0.14000000000000001</v>
      </c>
      <c r="K45" s="167">
        <v>0.1</v>
      </c>
    </row>
    <row r="46" spans="1:11" ht="18.75" customHeight="1">
      <c r="A46" s="192" t="s">
        <v>152</v>
      </c>
      <c r="B46" s="160" t="s">
        <v>153</v>
      </c>
      <c r="C46" s="161">
        <v>12</v>
      </c>
      <c r="D46" s="173">
        <v>0.33</v>
      </c>
      <c r="E46" s="172">
        <v>0.2</v>
      </c>
      <c r="F46" s="161">
        <v>4</v>
      </c>
      <c r="G46" s="173">
        <v>0.02</v>
      </c>
      <c r="H46" s="163">
        <v>0</v>
      </c>
      <c r="I46" s="174">
        <v>16</v>
      </c>
      <c r="J46" s="173">
        <v>7.0000000000000007E-2</v>
      </c>
      <c r="K46" s="172">
        <v>0</v>
      </c>
    </row>
    <row r="47" spans="1:11" ht="19.5" customHeight="1">
      <c r="A47" s="192" t="s">
        <v>154</v>
      </c>
      <c r="B47" s="160" t="s">
        <v>155</v>
      </c>
      <c r="C47" s="161">
        <v>195</v>
      </c>
      <c r="D47" s="162">
        <v>5.38</v>
      </c>
      <c r="E47" s="163">
        <v>3.7</v>
      </c>
      <c r="F47" s="161">
        <v>536</v>
      </c>
      <c r="G47" s="162">
        <v>2.66</v>
      </c>
      <c r="H47" s="163">
        <v>1.8</v>
      </c>
      <c r="I47" s="161">
        <v>731</v>
      </c>
      <c r="J47" s="162">
        <v>3.08</v>
      </c>
      <c r="K47" s="163">
        <v>2.1</v>
      </c>
    </row>
    <row r="48" spans="1:11" ht="15.95" customHeight="1">
      <c r="A48" s="192" t="s">
        <v>156</v>
      </c>
      <c r="B48" s="160" t="s">
        <v>157</v>
      </c>
      <c r="C48" s="161">
        <v>878</v>
      </c>
      <c r="D48" s="162">
        <v>24.24</v>
      </c>
      <c r="E48" s="163">
        <v>16.5</v>
      </c>
      <c r="F48" s="161">
        <v>1845</v>
      </c>
      <c r="G48" s="162">
        <v>9.17</v>
      </c>
      <c r="H48" s="163">
        <v>6.3</v>
      </c>
      <c r="I48" s="161">
        <v>2723</v>
      </c>
      <c r="J48" s="162">
        <v>11.47</v>
      </c>
      <c r="K48" s="163">
        <v>7.9</v>
      </c>
    </row>
    <row r="49" spans="1:11" ht="18.75" customHeight="1">
      <c r="A49" s="562"/>
      <c r="B49" s="164" t="s">
        <v>158</v>
      </c>
      <c r="C49" s="165">
        <v>127</v>
      </c>
      <c r="D49" s="166">
        <v>3.51</v>
      </c>
      <c r="E49" s="167">
        <v>2.4</v>
      </c>
      <c r="F49" s="165">
        <v>495</v>
      </c>
      <c r="G49" s="166">
        <v>2.46</v>
      </c>
      <c r="H49" s="167">
        <v>1.7</v>
      </c>
      <c r="I49" s="165">
        <v>622</v>
      </c>
      <c r="J49" s="166">
        <v>2.62</v>
      </c>
      <c r="K49" s="167">
        <v>1.8</v>
      </c>
    </row>
    <row r="50" spans="1:11" ht="14.25" customHeight="1">
      <c r="A50" s="563"/>
      <c r="B50" s="203" t="s">
        <v>178</v>
      </c>
      <c r="C50" s="199">
        <v>4</v>
      </c>
      <c r="D50" s="200">
        <v>0.11</v>
      </c>
      <c r="E50" s="201">
        <v>0.1</v>
      </c>
      <c r="F50" s="199">
        <v>10</v>
      </c>
      <c r="G50" s="200">
        <v>0.05</v>
      </c>
      <c r="H50" s="201">
        <v>0</v>
      </c>
      <c r="I50" s="199">
        <v>14</v>
      </c>
      <c r="J50" s="200">
        <v>0.06</v>
      </c>
      <c r="K50" s="201">
        <v>0</v>
      </c>
    </row>
    <row r="51" spans="1:11" ht="21" customHeight="1">
      <c r="A51" s="563"/>
      <c r="B51" s="168" t="s">
        <v>160</v>
      </c>
      <c r="C51" s="165">
        <v>7</v>
      </c>
      <c r="D51" s="166">
        <v>0.19</v>
      </c>
      <c r="E51" s="167">
        <v>0.1</v>
      </c>
      <c r="F51" s="165">
        <v>109</v>
      </c>
      <c r="G51" s="166">
        <v>0.54</v>
      </c>
      <c r="H51" s="167">
        <v>0.4</v>
      </c>
      <c r="I51" s="165">
        <v>116</v>
      </c>
      <c r="J51" s="166">
        <v>0.49</v>
      </c>
      <c r="K51" s="167">
        <v>0.3</v>
      </c>
    </row>
    <row r="52" spans="1:11" ht="14.25" customHeight="1">
      <c r="A52" s="563"/>
      <c r="B52" s="203" t="s">
        <v>165</v>
      </c>
      <c r="C52" s="169"/>
      <c r="D52" s="169"/>
      <c r="E52" s="169"/>
      <c r="F52" s="199">
        <v>33</v>
      </c>
      <c r="G52" s="200">
        <v>0.16</v>
      </c>
      <c r="H52" s="201">
        <v>0.1</v>
      </c>
      <c r="I52" s="199">
        <v>33</v>
      </c>
      <c r="J52" s="200">
        <v>0.14000000000000001</v>
      </c>
      <c r="K52" s="201">
        <v>0.1</v>
      </c>
    </row>
    <row r="53" spans="1:11" ht="17.45" customHeight="1">
      <c r="A53" s="563"/>
      <c r="B53" s="180" t="s">
        <v>162</v>
      </c>
      <c r="C53" s="165">
        <v>93</v>
      </c>
      <c r="D53" s="166">
        <v>2.57</v>
      </c>
      <c r="E53" s="167">
        <v>1.7</v>
      </c>
      <c r="F53" s="165">
        <v>428</v>
      </c>
      <c r="G53" s="166">
        <v>2.13</v>
      </c>
      <c r="H53" s="167">
        <v>1.5</v>
      </c>
      <c r="I53" s="165">
        <v>521</v>
      </c>
      <c r="J53" s="166">
        <v>2.19</v>
      </c>
      <c r="K53" s="167">
        <v>1.5</v>
      </c>
    </row>
    <row r="54" spans="1:11" ht="14.25" customHeight="1">
      <c r="A54" s="563"/>
      <c r="B54" s="203" t="s">
        <v>179</v>
      </c>
      <c r="C54" s="199">
        <v>82</v>
      </c>
      <c r="D54" s="200">
        <v>2.2599999999999998</v>
      </c>
      <c r="E54" s="201">
        <v>1.5</v>
      </c>
      <c r="F54" s="199">
        <v>266</v>
      </c>
      <c r="G54" s="200">
        <v>1.32</v>
      </c>
      <c r="H54" s="201">
        <v>0.9</v>
      </c>
      <c r="I54" s="199">
        <v>348</v>
      </c>
      <c r="J54" s="200">
        <v>1.47</v>
      </c>
      <c r="K54" s="201">
        <v>1</v>
      </c>
    </row>
    <row r="55" spans="1:11" ht="18" customHeight="1">
      <c r="A55" s="563"/>
      <c r="B55" s="180" t="s">
        <v>164</v>
      </c>
      <c r="C55" s="165">
        <v>20</v>
      </c>
      <c r="D55" s="166">
        <v>0.55000000000000004</v>
      </c>
      <c r="E55" s="167">
        <v>0.4</v>
      </c>
      <c r="F55" s="165">
        <v>423</v>
      </c>
      <c r="G55" s="166">
        <v>2.1</v>
      </c>
      <c r="H55" s="167">
        <v>1.5</v>
      </c>
      <c r="I55" s="165">
        <v>443</v>
      </c>
      <c r="J55" s="166">
        <v>1.87</v>
      </c>
      <c r="K55" s="167">
        <v>1.3</v>
      </c>
    </row>
    <row r="56" spans="1:11" ht="14.25" customHeight="1">
      <c r="A56" s="563"/>
      <c r="B56" s="203" t="s">
        <v>165</v>
      </c>
      <c r="C56" s="199">
        <v>14</v>
      </c>
      <c r="D56" s="200">
        <v>0.39</v>
      </c>
      <c r="E56" s="201">
        <v>0.3</v>
      </c>
      <c r="F56" s="199">
        <v>391</v>
      </c>
      <c r="G56" s="200">
        <v>1.94</v>
      </c>
      <c r="H56" s="201">
        <v>1.3</v>
      </c>
      <c r="I56" s="199">
        <v>405</v>
      </c>
      <c r="J56" s="200">
        <v>1.71</v>
      </c>
      <c r="K56" s="201">
        <v>1.2</v>
      </c>
    </row>
    <row r="57" spans="1:11" ht="16.7" customHeight="1">
      <c r="A57" s="564"/>
      <c r="B57" s="195" t="s">
        <v>166</v>
      </c>
      <c r="C57" s="165">
        <v>80</v>
      </c>
      <c r="D57" s="166">
        <v>2.21</v>
      </c>
      <c r="E57" s="167">
        <v>1.5</v>
      </c>
      <c r="F57" s="165">
        <v>130</v>
      </c>
      <c r="G57" s="166">
        <v>0.65</v>
      </c>
      <c r="H57" s="167">
        <v>0.4</v>
      </c>
      <c r="I57" s="165">
        <v>210</v>
      </c>
      <c r="J57" s="166">
        <v>0.88</v>
      </c>
      <c r="K57" s="167">
        <v>0.6</v>
      </c>
    </row>
    <row r="58" spans="1:11" ht="15.75" customHeight="1">
      <c r="A58" s="584" t="s">
        <v>171</v>
      </c>
      <c r="B58" s="585"/>
      <c r="C58" s="161">
        <v>5323</v>
      </c>
      <c r="D58" s="166">
        <v>146.97</v>
      </c>
      <c r="E58" s="169"/>
      <c r="F58" s="161">
        <v>29134</v>
      </c>
      <c r="G58" s="166">
        <v>144.80000000000001</v>
      </c>
      <c r="H58" s="169"/>
      <c r="I58" s="161">
        <v>34457</v>
      </c>
      <c r="J58" s="166">
        <v>145.13</v>
      </c>
      <c r="K58" s="169"/>
    </row>
  </sheetData>
  <mergeCells count="17">
    <mergeCell ref="A39:A42"/>
    <mergeCell ref="A44:A45"/>
    <mergeCell ref="A49:A57"/>
    <mergeCell ref="A58:B58"/>
    <mergeCell ref="A6:A7"/>
    <mergeCell ref="A11:A12"/>
    <mergeCell ref="A19:A21"/>
    <mergeCell ref="A23:A26"/>
    <mergeCell ref="A28:A31"/>
    <mergeCell ref="A35:A37"/>
    <mergeCell ref="A1:L1"/>
    <mergeCell ref="A2:L2"/>
    <mergeCell ref="A3:A4"/>
    <mergeCell ref="B3:B4"/>
    <mergeCell ref="C3:E3"/>
    <mergeCell ref="F3:H3"/>
    <mergeCell ref="I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6</vt:i4>
      </vt:variant>
    </vt:vector>
  </HeadingPairs>
  <TitlesOfParts>
    <vt:vector size="30" baseType="lpstr">
      <vt:lpstr>2024 г. - хоспитализирани</vt:lpstr>
      <vt:lpstr>2024 г. - дневни случаи</vt:lpstr>
      <vt:lpstr>2023 г. - хоспитализирани</vt:lpstr>
      <vt:lpstr>2023 г. - дневни случаи</vt:lpstr>
      <vt:lpstr>2022 г.</vt:lpstr>
      <vt:lpstr>2021</vt:lpstr>
      <vt:lpstr>2020 г. </vt:lpstr>
      <vt:lpstr>2019 г.</vt:lpstr>
      <vt:lpstr>2018 г.</vt:lpstr>
      <vt:lpstr>2017 г.</vt:lpstr>
      <vt:lpstr>2016 г.</vt:lpstr>
      <vt:lpstr>2015 г.</vt:lpstr>
      <vt:lpstr>2014 г.</vt:lpstr>
      <vt:lpstr>2013 г.</vt:lpstr>
      <vt:lpstr>2012 г.</vt:lpstr>
      <vt:lpstr>2011 г.</vt:lpstr>
      <vt:lpstr>2010 г.</vt:lpstr>
      <vt:lpstr>2009 г.</vt:lpstr>
      <vt:lpstr>2008 г.</vt:lpstr>
      <vt:lpstr>2007 г.</vt:lpstr>
      <vt:lpstr>2006 г.</vt:lpstr>
      <vt:lpstr>2005 г.</vt:lpstr>
      <vt:lpstr>2004 г.</vt:lpstr>
      <vt:lpstr>2003 г.</vt:lpstr>
      <vt:lpstr>'2023 г. - дневни случаи'!Print_Area</vt:lpstr>
      <vt:lpstr>'2023 г. - хоспитализирани'!Print_Area</vt:lpstr>
      <vt:lpstr>'2024 г. - дневни случаи'!Print_Area</vt:lpstr>
      <vt:lpstr>'2024 г. - хоспитализирани'!Print_Area</vt:lpstr>
      <vt:lpstr>'2023 г. - хоспитализирани'!Print_Titles</vt:lpstr>
      <vt:lpstr>'2024 г. - хоспитализирани'!Print_Titles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ЦАНКО</dc:creator>
  <cp:lastModifiedBy>E Dimitrova</cp:lastModifiedBy>
  <cp:lastPrinted>2024-05-27T13:21:24Z</cp:lastPrinted>
  <dcterms:created xsi:type="dcterms:W3CDTF">2006-05-10T07:34:59Z</dcterms:created>
  <dcterms:modified xsi:type="dcterms:W3CDTF">2025-07-17T12:53:34Z</dcterms:modified>
</cp:coreProperties>
</file>